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ДОО\Районы\"/>
    </mc:Choice>
  </mc:AlternateContent>
  <bookViews>
    <workbookView xWindow="0" yWindow="0" windowWidth="23040" windowHeight="9192"/>
  </bookViews>
  <sheets>
    <sheet name="Рук.ДОО" sheetId="3" r:id="rId1"/>
    <sheet name="Муз.рук" sheetId="2" r:id="rId2"/>
    <sheet name="Воспит.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7" i="3" l="1"/>
  <c r="AI7" i="3"/>
  <c r="AH7" i="3"/>
  <c r="AF7" i="3"/>
  <c r="AE7" i="3"/>
  <c r="AD7" i="3"/>
  <c r="AB7" i="3"/>
  <c r="AA7" i="3"/>
  <c r="Z7" i="3"/>
  <c r="X7" i="3"/>
  <c r="W7" i="3"/>
  <c r="V7" i="3"/>
  <c r="U7" i="3"/>
  <c r="T7" i="3"/>
  <c r="R7" i="3"/>
  <c r="Q7" i="3"/>
  <c r="P7" i="3"/>
  <c r="O7" i="3"/>
  <c r="N7" i="3"/>
  <c r="M7" i="3"/>
  <c r="K7" i="3"/>
  <c r="AK6" i="3"/>
  <c r="AG6" i="3"/>
  <c r="AC6" i="3"/>
  <c r="Y6" i="3"/>
  <c r="S6" i="3"/>
  <c r="L6" i="3"/>
  <c r="AK5" i="3"/>
  <c r="AG5" i="3"/>
  <c r="AC5" i="3"/>
  <c r="Y5" i="3"/>
  <c r="S5" i="3"/>
  <c r="L5" i="3"/>
  <c r="AK4" i="3"/>
  <c r="AG4" i="3"/>
  <c r="AC4" i="3"/>
  <c r="Y4" i="3"/>
  <c r="S4" i="3"/>
  <c r="L4" i="3"/>
  <c r="AK3" i="3"/>
  <c r="AG3" i="3"/>
  <c r="AC3" i="3"/>
  <c r="Y3" i="3"/>
  <c r="S3" i="3"/>
  <c r="L3" i="3"/>
  <c r="AK2" i="3"/>
  <c r="AK7" i="3" s="1"/>
  <c r="AG2" i="3"/>
  <c r="AG7" i="3" s="1"/>
  <c r="AC2" i="3"/>
  <c r="AC7" i="3" s="1"/>
  <c r="Y2" i="3"/>
  <c r="Y7" i="3" s="1"/>
  <c r="S2" i="3"/>
  <c r="S7" i="3" s="1"/>
  <c r="L2" i="3"/>
  <c r="L7" i="3" s="1"/>
  <c r="AH7" i="2" l="1"/>
  <c r="AG7" i="2"/>
  <c r="AF7" i="2"/>
  <c r="AE7" i="2"/>
  <c r="AD7" i="2"/>
  <c r="AC7" i="2"/>
  <c r="AB7" i="2"/>
  <c r="AA7" i="2"/>
  <c r="Y7" i="2"/>
  <c r="X7" i="2"/>
  <c r="W7" i="2"/>
  <c r="V7" i="2"/>
  <c r="U7" i="2"/>
  <c r="T7" i="2"/>
  <c r="R7" i="2"/>
  <c r="Q7" i="2"/>
  <c r="P7" i="2"/>
  <c r="O7" i="2"/>
  <c r="N7" i="2"/>
  <c r="M7" i="2"/>
  <c r="L7" i="2"/>
  <c r="K7" i="2"/>
  <c r="AI6" i="2"/>
  <c r="Z6" i="2"/>
  <c r="S6" i="2"/>
  <c r="L6" i="2"/>
  <c r="AI5" i="2"/>
  <c r="Z5" i="2"/>
  <c r="S5" i="2"/>
  <c r="L5" i="2"/>
  <c r="AI4" i="2"/>
  <c r="Z4" i="2"/>
  <c r="S4" i="2"/>
  <c r="L4" i="2"/>
  <c r="AI3" i="2"/>
  <c r="Z3" i="2"/>
  <c r="Z7" i="2" s="1"/>
  <c r="S3" i="2"/>
  <c r="L3" i="2"/>
  <c r="AI2" i="2"/>
  <c r="AI7" i="2" s="1"/>
  <c r="Z2" i="2"/>
  <c r="S2" i="2"/>
  <c r="S7" i="2" s="1"/>
  <c r="L2" i="2"/>
  <c r="BC49" i="1" l="1"/>
  <c r="BA49" i="1"/>
  <c r="AZ49" i="1"/>
  <c r="AX49" i="1"/>
  <c r="AW49" i="1"/>
  <c r="AU49" i="1"/>
  <c r="AS49" i="1"/>
  <c r="AR49" i="1"/>
  <c r="AO49" i="1"/>
  <c r="AM49" i="1"/>
  <c r="AL49" i="1"/>
  <c r="AJ49" i="1"/>
  <c r="AI49" i="1"/>
  <c r="AG49" i="1"/>
  <c r="AF49" i="1"/>
  <c r="AD49" i="1"/>
  <c r="AC49" i="1"/>
  <c r="Z49" i="1"/>
  <c r="Y49" i="1"/>
  <c r="W49" i="1"/>
  <c r="V49" i="1"/>
  <c r="T49" i="1"/>
  <c r="S49" i="1"/>
  <c r="Q49" i="1"/>
  <c r="P49" i="1"/>
  <c r="N49" i="1"/>
  <c r="M49" i="1"/>
  <c r="K49" i="1"/>
  <c r="BE48" i="1"/>
  <c r="BD48" i="1"/>
  <c r="BB48" i="1"/>
  <c r="AY48" i="1"/>
  <c r="AV48" i="1"/>
  <c r="AT48" i="1"/>
  <c r="AQ48" i="1"/>
  <c r="AP48" i="1"/>
  <c r="AN48" i="1"/>
  <c r="AK48" i="1"/>
  <c r="AH48" i="1"/>
  <c r="AE48" i="1"/>
  <c r="AB48" i="1"/>
  <c r="AA48" i="1"/>
  <c r="X48" i="1"/>
  <c r="U48" i="1"/>
  <c r="R48" i="1"/>
  <c r="O48" i="1"/>
  <c r="L48" i="1"/>
  <c r="BE47" i="1"/>
  <c r="BD47" i="1"/>
  <c r="BB47" i="1"/>
  <c r="AY47" i="1"/>
  <c r="AV47" i="1"/>
  <c r="AT47" i="1"/>
  <c r="AQ47" i="1"/>
  <c r="AP47" i="1"/>
  <c r="AN47" i="1"/>
  <c r="AK47" i="1"/>
  <c r="AH47" i="1"/>
  <c r="AE47" i="1"/>
  <c r="AB47" i="1"/>
  <c r="AA47" i="1"/>
  <c r="X47" i="1"/>
  <c r="U47" i="1"/>
  <c r="R47" i="1"/>
  <c r="O47" i="1"/>
  <c r="L47" i="1"/>
  <c r="BE46" i="1"/>
  <c r="BD46" i="1"/>
  <c r="BB46" i="1"/>
  <c r="AY46" i="1"/>
  <c r="AV46" i="1"/>
  <c r="AT46" i="1"/>
  <c r="AQ46" i="1"/>
  <c r="AP46" i="1"/>
  <c r="AN46" i="1"/>
  <c r="AK46" i="1"/>
  <c r="AH46" i="1"/>
  <c r="AE46" i="1"/>
  <c r="AB46" i="1"/>
  <c r="AA46" i="1"/>
  <c r="X46" i="1"/>
  <c r="U46" i="1"/>
  <c r="R46" i="1"/>
  <c r="O46" i="1"/>
  <c r="L46" i="1"/>
  <c r="BE45" i="1"/>
  <c r="BD45" i="1"/>
  <c r="BB45" i="1"/>
  <c r="AY45" i="1"/>
  <c r="AV45" i="1"/>
  <c r="AT45" i="1"/>
  <c r="AQ45" i="1"/>
  <c r="AP45" i="1"/>
  <c r="AN45" i="1"/>
  <c r="AK45" i="1"/>
  <c r="AH45" i="1"/>
  <c r="AE45" i="1"/>
  <c r="AB45" i="1"/>
  <c r="AA45" i="1"/>
  <c r="X45" i="1"/>
  <c r="U45" i="1"/>
  <c r="R45" i="1"/>
  <c r="O45" i="1"/>
  <c r="L45" i="1"/>
  <c r="BE44" i="1"/>
  <c r="BD44" i="1"/>
  <c r="BB44" i="1"/>
  <c r="AY44" i="1"/>
  <c r="AV44" i="1"/>
  <c r="AT44" i="1"/>
  <c r="AQ44" i="1"/>
  <c r="AP44" i="1"/>
  <c r="AN44" i="1"/>
  <c r="AK44" i="1"/>
  <c r="AH44" i="1"/>
  <c r="AE44" i="1"/>
  <c r="AB44" i="1"/>
  <c r="AA44" i="1"/>
  <c r="X44" i="1"/>
  <c r="U44" i="1"/>
  <c r="R44" i="1"/>
  <c r="O44" i="1"/>
  <c r="L44" i="1"/>
  <c r="BE43" i="1"/>
  <c r="BD43" i="1"/>
  <c r="BB43" i="1"/>
  <c r="AY43" i="1"/>
  <c r="AV43" i="1"/>
  <c r="AT43" i="1"/>
  <c r="AQ43" i="1"/>
  <c r="AP43" i="1"/>
  <c r="AN43" i="1"/>
  <c r="AK43" i="1"/>
  <c r="AH43" i="1"/>
  <c r="AE43" i="1"/>
  <c r="AB43" i="1"/>
  <c r="AA43" i="1"/>
  <c r="X43" i="1"/>
  <c r="U43" i="1"/>
  <c r="R43" i="1"/>
  <c r="O43" i="1"/>
  <c r="L43" i="1"/>
  <c r="BE42" i="1"/>
  <c r="BD42" i="1"/>
  <c r="BB42" i="1"/>
  <c r="AY42" i="1"/>
  <c r="AV42" i="1"/>
  <c r="AT42" i="1"/>
  <c r="AQ42" i="1"/>
  <c r="AP42" i="1"/>
  <c r="AN42" i="1"/>
  <c r="AK42" i="1"/>
  <c r="AH42" i="1"/>
  <c r="AE42" i="1"/>
  <c r="AB42" i="1"/>
  <c r="AA42" i="1"/>
  <c r="X42" i="1"/>
  <c r="U42" i="1"/>
  <c r="R42" i="1"/>
  <c r="O42" i="1"/>
  <c r="L42" i="1"/>
  <c r="BE41" i="1"/>
  <c r="BD41" i="1"/>
  <c r="BB41" i="1"/>
  <c r="AY41" i="1"/>
  <c r="AV41" i="1"/>
  <c r="AT41" i="1"/>
  <c r="AQ41" i="1"/>
  <c r="AP41" i="1"/>
  <c r="AN41" i="1"/>
  <c r="AK41" i="1"/>
  <c r="AH41" i="1"/>
  <c r="AE41" i="1"/>
  <c r="AB41" i="1"/>
  <c r="AA41" i="1"/>
  <c r="X41" i="1"/>
  <c r="U41" i="1"/>
  <c r="R41" i="1"/>
  <c r="O41" i="1"/>
  <c r="L41" i="1"/>
  <c r="BE40" i="1"/>
  <c r="BD40" i="1"/>
  <c r="BB40" i="1"/>
  <c r="AY40" i="1"/>
  <c r="AV40" i="1"/>
  <c r="AT40" i="1"/>
  <c r="AQ40" i="1"/>
  <c r="AP40" i="1"/>
  <c r="AN40" i="1"/>
  <c r="AK40" i="1"/>
  <c r="AH40" i="1"/>
  <c r="AE40" i="1"/>
  <c r="AB40" i="1"/>
  <c r="AA40" i="1"/>
  <c r="X40" i="1"/>
  <c r="U40" i="1"/>
  <c r="R40" i="1"/>
  <c r="O40" i="1"/>
  <c r="L40" i="1"/>
  <c r="BE39" i="1"/>
  <c r="BD39" i="1"/>
  <c r="BB39" i="1"/>
  <c r="AY39" i="1"/>
  <c r="AV39" i="1"/>
  <c r="AT39" i="1"/>
  <c r="AQ39" i="1"/>
  <c r="AP39" i="1"/>
  <c r="AN39" i="1"/>
  <c r="AK39" i="1"/>
  <c r="AH39" i="1"/>
  <c r="AE39" i="1"/>
  <c r="AB39" i="1"/>
  <c r="AA39" i="1"/>
  <c r="X39" i="1"/>
  <c r="U39" i="1"/>
  <c r="R39" i="1"/>
  <c r="O39" i="1"/>
  <c r="L39" i="1"/>
  <c r="BE38" i="1"/>
  <c r="BD38" i="1"/>
  <c r="BB38" i="1"/>
  <c r="AY38" i="1"/>
  <c r="AV38" i="1"/>
  <c r="AT38" i="1"/>
  <c r="AQ38" i="1"/>
  <c r="AP38" i="1"/>
  <c r="AN38" i="1"/>
  <c r="AK38" i="1"/>
  <c r="AH38" i="1"/>
  <c r="AE38" i="1"/>
  <c r="AB38" i="1"/>
  <c r="AA38" i="1"/>
  <c r="X38" i="1"/>
  <c r="U38" i="1"/>
  <c r="R38" i="1"/>
  <c r="O38" i="1"/>
  <c r="L38" i="1"/>
  <c r="BE37" i="1"/>
  <c r="BD37" i="1"/>
  <c r="BB37" i="1"/>
  <c r="AY37" i="1"/>
  <c r="AV37" i="1"/>
  <c r="AT37" i="1"/>
  <c r="AQ37" i="1"/>
  <c r="AP37" i="1"/>
  <c r="AN37" i="1"/>
  <c r="AK37" i="1"/>
  <c r="AH37" i="1"/>
  <c r="AE37" i="1"/>
  <c r="AB37" i="1"/>
  <c r="AA37" i="1"/>
  <c r="X37" i="1"/>
  <c r="U37" i="1"/>
  <c r="R37" i="1"/>
  <c r="O37" i="1"/>
  <c r="L37" i="1"/>
  <c r="BE36" i="1"/>
  <c r="BD36" i="1"/>
  <c r="BB36" i="1"/>
  <c r="AY36" i="1"/>
  <c r="AV36" i="1"/>
  <c r="AT36" i="1"/>
  <c r="AQ36" i="1"/>
  <c r="AP36" i="1"/>
  <c r="AN36" i="1"/>
  <c r="AK36" i="1"/>
  <c r="AH36" i="1"/>
  <c r="AE36" i="1"/>
  <c r="AB36" i="1"/>
  <c r="AA36" i="1"/>
  <c r="X36" i="1"/>
  <c r="U36" i="1"/>
  <c r="R36" i="1"/>
  <c r="O36" i="1"/>
  <c r="L36" i="1"/>
  <c r="BE35" i="1"/>
  <c r="BD35" i="1"/>
  <c r="BB35" i="1"/>
  <c r="AY35" i="1"/>
  <c r="AV35" i="1"/>
  <c r="AT35" i="1"/>
  <c r="AQ35" i="1"/>
  <c r="AP35" i="1"/>
  <c r="AN35" i="1"/>
  <c r="AK35" i="1"/>
  <c r="AH35" i="1"/>
  <c r="AE35" i="1"/>
  <c r="AB35" i="1"/>
  <c r="AA35" i="1"/>
  <c r="X35" i="1"/>
  <c r="U35" i="1"/>
  <c r="R35" i="1"/>
  <c r="O35" i="1"/>
  <c r="L35" i="1"/>
  <c r="BE34" i="1"/>
  <c r="BD34" i="1"/>
  <c r="BB34" i="1"/>
  <c r="AY34" i="1"/>
  <c r="AV34" i="1"/>
  <c r="AT34" i="1"/>
  <c r="AQ34" i="1"/>
  <c r="AP34" i="1"/>
  <c r="AN34" i="1"/>
  <c r="AK34" i="1"/>
  <c r="AH34" i="1"/>
  <c r="AE34" i="1"/>
  <c r="AB34" i="1"/>
  <c r="AA34" i="1"/>
  <c r="X34" i="1"/>
  <c r="U34" i="1"/>
  <c r="R34" i="1"/>
  <c r="O34" i="1"/>
  <c r="L34" i="1"/>
  <c r="BE33" i="1"/>
  <c r="BD33" i="1"/>
  <c r="BB33" i="1"/>
  <c r="AY33" i="1"/>
  <c r="AV33" i="1"/>
  <c r="AT33" i="1"/>
  <c r="AQ33" i="1"/>
  <c r="AP33" i="1"/>
  <c r="AN33" i="1"/>
  <c r="AK33" i="1"/>
  <c r="AH33" i="1"/>
  <c r="AE33" i="1"/>
  <c r="AB33" i="1"/>
  <c r="AA33" i="1"/>
  <c r="X33" i="1"/>
  <c r="U33" i="1"/>
  <c r="R33" i="1"/>
  <c r="O33" i="1"/>
  <c r="L33" i="1"/>
  <c r="BE32" i="1"/>
  <c r="BD32" i="1"/>
  <c r="BB32" i="1"/>
  <c r="AY32" i="1"/>
  <c r="AV32" i="1"/>
  <c r="AT32" i="1"/>
  <c r="AQ32" i="1"/>
  <c r="AP32" i="1"/>
  <c r="AN32" i="1"/>
  <c r="AK32" i="1"/>
  <c r="AH32" i="1"/>
  <c r="AE32" i="1"/>
  <c r="AB32" i="1"/>
  <c r="AA32" i="1"/>
  <c r="X32" i="1"/>
  <c r="U32" i="1"/>
  <c r="R32" i="1"/>
  <c r="O32" i="1"/>
  <c r="L32" i="1"/>
  <c r="BE31" i="1"/>
  <c r="BD31" i="1"/>
  <c r="BB31" i="1"/>
  <c r="AY31" i="1"/>
  <c r="AV31" i="1"/>
  <c r="AT31" i="1"/>
  <c r="AQ31" i="1"/>
  <c r="AP31" i="1"/>
  <c r="AN31" i="1"/>
  <c r="AK31" i="1"/>
  <c r="AH31" i="1"/>
  <c r="AE31" i="1"/>
  <c r="AB31" i="1"/>
  <c r="AA31" i="1"/>
  <c r="X31" i="1"/>
  <c r="U31" i="1"/>
  <c r="R31" i="1"/>
  <c r="O31" i="1"/>
  <c r="L31" i="1"/>
  <c r="BE30" i="1"/>
  <c r="BD30" i="1"/>
  <c r="BB30" i="1"/>
  <c r="AY30" i="1"/>
  <c r="AV30" i="1"/>
  <c r="AT30" i="1"/>
  <c r="AQ30" i="1"/>
  <c r="AP30" i="1"/>
  <c r="AN30" i="1"/>
  <c r="AK30" i="1"/>
  <c r="AH30" i="1"/>
  <c r="AE30" i="1"/>
  <c r="AB30" i="1"/>
  <c r="AA30" i="1"/>
  <c r="X30" i="1"/>
  <c r="U30" i="1"/>
  <c r="R30" i="1"/>
  <c r="O30" i="1"/>
  <c r="L30" i="1"/>
  <c r="BE29" i="1"/>
  <c r="BD29" i="1"/>
  <c r="BB29" i="1"/>
  <c r="AY29" i="1"/>
  <c r="AV29" i="1"/>
  <c r="AT29" i="1"/>
  <c r="AQ29" i="1"/>
  <c r="AP29" i="1"/>
  <c r="AN29" i="1"/>
  <c r="AK29" i="1"/>
  <c r="AH29" i="1"/>
  <c r="AE29" i="1"/>
  <c r="AB29" i="1"/>
  <c r="AA29" i="1"/>
  <c r="X29" i="1"/>
  <c r="U29" i="1"/>
  <c r="R29" i="1"/>
  <c r="O29" i="1"/>
  <c r="L29" i="1"/>
  <c r="BE28" i="1"/>
  <c r="BD28" i="1"/>
  <c r="BB28" i="1"/>
  <c r="AY28" i="1"/>
  <c r="AV28" i="1"/>
  <c r="AT28" i="1"/>
  <c r="AQ28" i="1"/>
  <c r="AP28" i="1"/>
  <c r="AN28" i="1"/>
  <c r="AK28" i="1"/>
  <c r="AH28" i="1"/>
  <c r="AE28" i="1"/>
  <c r="AB28" i="1"/>
  <c r="AA28" i="1"/>
  <c r="X28" i="1"/>
  <c r="U28" i="1"/>
  <c r="R28" i="1"/>
  <c r="O28" i="1"/>
  <c r="L28" i="1"/>
  <c r="BE27" i="1"/>
  <c r="BD27" i="1"/>
  <c r="BB27" i="1"/>
  <c r="AY27" i="1"/>
  <c r="AV27" i="1"/>
  <c r="AT27" i="1"/>
  <c r="AQ27" i="1"/>
  <c r="AP27" i="1"/>
  <c r="AN27" i="1"/>
  <c r="AK27" i="1"/>
  <c r="AH27" i="1"/>
  <c r="AE27" i="1"/>
  <c r="AB27" i="1"/>
  <c r="AA27" i="1"/>
  <c r="X27" i="1"/>
  <c r="U27" i="1"/>
  <c r="R27" i="1"/>
  <c r="O27" i="1"/>
  <c r="L27" i="1"/>
  <c r="BE26" i="1"/>
  <c r="BD26" i="1"/>
  <c r="BB26" i="1"/>
  <c r="AY26" i="1"/>
  <c r="AV26" i="1"/>
  <c r="AT26" i="1"/>
  <c r="AQ26" i="1"/>
  <c r="AP26" i="1"/>
  <c r="AN26" i="1"/>
  <c r="AK26" i="1"/>
  <c r="AH26" i="1"/>
  <c r="AE26" i="1"/>
  <c r="AB26" i="1"/>
  <c r="AA26" i="1"/>
  <c r="X26" i="1"/>
  <c r="U26" i="1"/>
  <c r="R26" i="1"/>
  <c r="O26" i="1"/>
  <c r="L26" i="1"/>
  <c r="BE25" i="1"/>
  <c r="BD25" i="1"/>
  <c r="BB25" i="1"/>
  <c r="AY25" i="1"/>
  <c r="AV25" i="1"/>
  <c r="AT25" i="1"/>
  <c r="AQ25" i="1"/>
  <c r="AP25" i="1"/>
  <c r="AN25" i="1"/>
  <c r="AK25" i="1"/>
  <c r="AH25" i="1"/>
  <c r="AE25" i="1"/>
  <c r="AB25" i="1"/>
  <c r="AA25" i="1"/>
  <c r="X25" i="1"/>
  <c r="U25" i="1"/>
  <c r="R25" i="1"/>
  <c r="O25" i="1"/>
  <c r="L25" i="1"/>
  <c r="BE24" i="1"/>
  <c r="BD24" i="1"/>
  <c r="BB24" i="1"/>
  <c r="AY24" i="1"/>
  <c r="AV24" i="1"/>
  <c r="AT24" i="1"/>
  <c r="AQ24" i="1"/>
  <c r="AP24" i="1"/>
  <c r="AN24" i="1"/>
  <c r="AK24" i="1"/>
  <c r="AH24" i="1"/>
  <c r="AE24" i="1"/>
  <c r="AB24" i="1"/>
  <c r="AA24" i="1"/>
  <c r="X24" i="1"/>
  <c r="U24" i="1"/>
  <c r="R24" i="1"/>
  <c r="O24" i="1"/>
  <c r="L24" i="1"/>
  <c r="BE23" i="1"/>
  <c r="BD23" i="1"/>
  <c r="BB23" i="1"/>
  <c r="AY23" i="1"/>
  <c r="AV23" i="1"/>
  <c r="AT23" i="1"/>
  <c r="AQ23" i="1"/>
  <c r="AP23" i="1"/>
  <c r="AN23" i="1"/>
  <c r="AK23" i="1"/>
  <c r="AH23" i="1"/>
  <c r="AE23" i="1"/>
  <c r="AB23" i="1"/>
  <c r="AA23" i="1"/>
  <c r="X23" i="1"/>
  <c r="U23" i="1"/>
  <c r="R23" i="1"/>
  <c r="O23" i="1"/>
  <c r="L23" i="1"/>
  <c r="BE22" i="1"/>
  <c r="BD22" i="1"/>
  <c r="BB22" i="1"/>
  <c r="AY22" i="1"/>
  <c r="AV22" i="1"/>
  <c r="AT22" i="1"/>
  <c r="AQ22" i="1"/>
  <c r="AP22" i="1"/>
  <c r="AN22" i="1"/>
  <c r="AK22" i="1"/>
  <c r="AH22" i="1"/>
  <c r="AE22" i="1"/>
  <c r="AB22" i="1"/>
  <c r="AA22" i="1"/>
  <c r="X22" i="1"/>
  <c r="U22" i="1"/>
  <c r="R22" i="1"/>
  <c r="O22" i="1"/>
  <c r="L22" i="1"/>
  <c r="BE21" i="1"/>
  <c r="BD21" i="1"/>
  <c r="BB21" i="1"/>
  <c r="AY21" i="1"/>
  <c r="AV21" i="1"/>
  <c r="AT21" i="1"/>
  <c r="AQ21" i="1"/>
  <c r="AP21" i="1"/>
  <c r="AN21" i="1"/>
  <c r="AK21" i="1"/>
  <c r="AH21" i="1"/>
  <c r="AE21" i="1"/>
  <c r="AB21" i="1"/>
  <c r="AA21" i="1"/>
  <c r="X21" i="1"/>
  <c r="U21" i="1"/>
  <c r="R21" i="1"/>
  <c r="O21" i="1"/>
  <c r="L21" i="1"/>
  <c r="BE20" i="1"/>
  <c r="BD20" i="1"/>
  <c r="BB20" i="1"/>
  <c r="AY20" i="1"/>
  <c r="AV20" i="1"/>
  <c r="AT20" i="1"/>
  <c r="AQ20" i="1"/>
  <c r="AP20" i="1"/>
  <c r="AN20" i="1"/>
  <c r="AK20" i="1"/>
  <c r="AH20" i="1"/>
  <c r="AE20" i="1"/>
  <c r="AB20" i="1"/>
  <c r="AA20" i="1"/>
  <c r="X20" i="1"/>
  <c r="U20" i="1"/>
  <c r="R20" i="1"/>
  <c r="O20" i="1"/>
  <c r="L20" i="1"/>
  <c r="BE19" i="1"/>
  <c r="BD19" i="1"/>
  <c r="BB19" i="1"/>
  <c r="AY19" i="1"/>
  <c r="AV19" i="1"/>
  <c r="AT19" i="1"/>
  <c r="AQ19" i="1"/>
  <c r="AP19" i="1"/>
  <c r="AN19" i="1"/>
  <c r="AK19" i="1"/>
  <c r="AH19" i="1"/>
  <c r="AE19" i="1"/>
  <c r="AB19" i="1"/>
  <c r="AA19" i="1"/>
  <c r="X19" i="1"/>
  <c r="U19" i="1"/>
  <c r="R19" i="1"/>
  <c r="O19" i="1"/>
  <c r="L19" i="1"/>
  <c r="BE18" i="1"/>
  <c r="BD18" i="1"/>
  <c r="BB18" i="1"/>
  <c r="AY18" i="1"/>
  <c r="AV18" i="1"/>
  <c r="AT18" i="1"/>
  <c r="AQ18" i="1"/>
  <c r="AP18" i="1"/>
  <c r="AN18" i="1"/>
  <c r="AK18" i="1"/>
  <c r="AH18" i="1"/>
  <c r="AE18" i="1"/>
  <c r="AB18" i="1"/>
  <c r="AA18" i="1"/>
  <c r="X18" i="1"/>
  <c r="U18" i="1"/>
  <c r="R18" i="1"/>
  <c r="O18" i="1"/>
  <c r="L18" i="1"/>
  <c r="BE17" i="1"/>
  <c r="BD17" i="1"/>
  <c r="BB17" i="1"/>
  <c r="AY17" i="1"/>
  <c r="AV17" i="1"/>
  <c r="AT17" i="1"/>
  <c r="AQ17" i="1"/>
  <c r="AP17" i="1"/>
  <c r="AN17" i="1"/>
  <c r="AK17" i="1"/>
  <c r="AH17" i="1"/>
  <c r="AE17" i="1"/>
  <c r="AB17" i="1"/>
  <c r="AA17" i="1"/>
  <c r="X17" i="1"/>
  <c r="U17" i="1"/>
  <c r="R17" i="1"/>
  <c r="O17" i="1"/>
  <c r="L17" i="1"/>
  <c r="BE16" i="1"/>
  <c r="BD16" i="1"/>
  <c r="BB16" i="1"/>
  <c r="AY16" i="1"/>
  <c r="AV16" i="1"/>
  <c r="AT16" i="1"/>
  <c r="AQ16" i="1"/>
  <c r="AP16" i="1"/>
  <c r="AN16" i="1"/>
  <c r="AK16" i="1"/>
  <c r="AH16" i="1"/>
  <c r="AE16" i="1"/>
  <c r="AB16" i="1"/>
  <c r="AA16" i="1"/>
  <c r="X16" i="1"/>
  <c r="U16" i="1"/>
  <c r="R16" i="1"/>
  <c r="O16" i="1"/>
  <c r="L16" i="1"/>
  <c r="BE15" i="1"/>
  <c r="BD15" i="1"/>
  <c r="BB15" i="1"/>
  <c r="AY15" i="1"/>
  <c r="AV15" i="1"/>
  <c r="AT15" i="1"/>
  <c r="AQ15" i="1"/>
  <c r="AP15" i="1"/>
  <c r="AN15" i="1"/>
  <c r="AK15" i="1"/>
  <c r="AH15" i="1"/>
  <c r="AE15" i="1"/>
  <c r="AB15" i="1"/>
  <c r="AA15" i="1"/>
  <c r="X15" i="1"/>
  <c r="U15" i="1"/>
  <c r="R15" i="1"/>
  <c r="O15" i="1"/>
  <c r="L15" i="1"/>
  <c r="BE14" i="1"/>
  <c r="BD14" i="1"/>
  <c r="BB14" i="1"/>
  <c r="AY14" i="1"/>
  <c r="AV14" i="1"/>
  <c r="AT14" i="1"/>
  <c r="AQ14" i="1"/>
  <c r="AP14" i="1"/>
  <c r="AN14" i="1"/>
  <c r="AK14" i="1"/>
  <c r="AH14" i="1"/>
  <c r="AE14" i="1"/>
  <c r="AB14" i="1"/>
  <c r="AA14" i="1"/>
  <c r="X14" i="1"/>
  <c r="U14" i="1"/>
  <c r="R14" i="1"/>
  <c r="O14" i="1"/>
  <c r="L14" i="1"/>
  <c r="BE13" i="1"/>
  <c r="BD13" i="1"/>
  <c r="BB13" i="1"/>
  <c r="AY13" i="1"/>
  <c r="AV13" i="1"/>
  <c r="AT13" i="1"/>
  <c r="AQ13" i="1"/>
  <c r="AP13" i="1"/>
  <c r="AN13" i="1"/>
  <c r="AK13" i="1"/>
  <c r="AH13" i="1"/>
  <c r="AE13" i="1"/>
  <c r="AB13" i="1"/>
  <c r="AA13" i="1"/>
  <c r="X13" i="1"/>
  <c r="U13" i="1"/>
  <c r="R13" i="1"/>
  <c r="O13" i="1"/>
  <c r="L13" i="1"/>
  <c r="BE12" i="1"/>
  <c r="BD12" i="1"/>
  <c r="BB12" i="1"/>
  <c r="AY12" i="1"/>
  <c r="AV12" i="1"/>
  <c r="AT12" i="1"/>
  <c r="AQ12" i="1"/>
  <c r="AP12" i="1"/>
  <c r="AN12" i="1"/>
  <c r="AK12" i="1"/>
  <c r="AH12" i="1"/>
  <c r="AE12" i="1"/>
  <c r="AB12" i="1"/>
  <c r="AA12" i="1"/>
  <c r="X12" i="1"/>
  <c r="U12" i="1"/>
  <c r="R12" i="1"/>
  <c r="O12" i="1"/>
  <c r="L12" i="1"/>
  <c r="BE11" i="1"/>
  <c r="BD11" i="1"/>
  <c r="BB11" i="1"/>
  <c r="AY11" i="1"/>
  <c r="AV11" i="1"/>
  <c r="AT11" i="1"/>
  <c r="AQ11" i="1"/>
  <c r="AP11" i="1"/>
  <c r="AN11" i="1"/>
  <c r="AK11" i="1"/>
  <c r="AH11" i="1"/>
  <c r="AE11" i="1"/>
  <c r="AB11" i="1"/>
  <c r="AA11" i="1"/>
  <c r="X11" i="1"/>
  <c r="U11" i="1"/>
  <c r="R11" i="1"/>
  <c r="O11" i="1"/>
  <c r="L11" i="1"/>
  <c r="BE10" i="1"/>
  <c r="BD10" i="1"/>
  <c r="BB10" i="1"/>
  <c r="AY10" i="1"/>
  <c r="AV10" i="1"/>
  <c r="AT10" i="1"/>
  <c r="AQ10" i="1"/>
  <c r="AP10" i="1"/>
  <c r="AN10" i="1"/>
  <c r="AK10" i="1"/>
  <c r="AH10" i="1"/>
  <c r="AE10" i="1"/>
  <c r="AB10" i="1"/>
  <c r="AA10" i="1"/>
  <c r="X10" i="1"/>
  <c r="U10" i="1"/>
  <c r="R10" i="1"/>
  <c r="O10" i="1"/>
  <c r="L10" i="1"/>
  <c r="BE9" i="1"/>
  <c r="BD9" i="1"/>
  <c r="BB9" i="1"/>
  <c r="AY9" i="1"/>
  <c r="AV9" i="1"/>
  <c r="AT9" i="1"/>
  <c r="AQ9" i="1"/>
  <c r="AP9" i="1"/>
  <c r="AN9" i="1"/>
  <c r="AK9" i="1"/>
  <c r="AH9" i="1"/>
  <c r="AE9" i="1"/>
  <c r="AB9" i="1"/>
  <c r="AA9" i="1"/>
  <c r="X9" i="1"/>
  <c r="U9" i="1"/>
  <c r="R9" i="1"/>
  <c r="O9" i="1"/>
  <c r="L9" i="1"/>
  <c r="BE8" i="1"/>
  <c r="BD8" i="1"/>
  <c r="BB8" i="1"/>
  <c r="AY8" i="1"/>
  <c r="AV8" i="1"/>
  <c r="AT8" i="1"/>
  <c r="AQ8" i="1"/>
  <c r="AP8" i="1"/>
  <c r="AN8" i="1"/>
  <c r="AK8" i="1"/>
  <c r="AH8" i="1"/>
  <c r="AE8" i="1"/>
  <c r="AB8" i="1"/>
  <c r="AA8" i="1"/>
  <c r="X8" i="1"/>
  <c r="U8" i="1"/>
  <c r="R8" i="1"/>
  <c r="O8" i="1"/>
  <c r="L8" i="1"/>
  <c r="BE7" i="1"/>
  <c r="BD7" i="1"/>
  <c r="BB7" i="1"/>
  <c r="AY7" i="1"/>
  <c r="AV7" i="1"/>
  <c r="AT7" i="1"/>
  <c r="AQ7" i="1"/>
  <c r="AP7" i="1"/>
  <c r="AN7" i="1"/>
  <c r="AK7" i="1"/>
  <c r="AH7" i="1"/>
  <c r="AE7" i="1"/>
  <c r="AB7" i="1"/>
  <c r="AA7" i="1"/>
  <c r="X7" i="1"/>
  <c r="U7" i="1"/>
  <c r="R7" i="1"/>
  <c r="O7" i="1"/>
  <c r="L7" i="1"/>
  <c r="BE6" i="1"/>
  <c r="BD6" i="1"/>
  <c r="BB6" i="1"/>
  <c r="AY6" i="1"/>
  <c r="AV6" i="1"/>
  <c r="AT6" i="1"/>
  <c r="AQ6" i="1"/>
  <c r="AP6" i="1"/>
  <c r="AN6" i="1"/>
  <c r="AK6" i="1"/>
  <c r="AH6" i="1"/>
  <c r="AE6" i="1"/>
  <c r="AE49" i="1" s="1"/>
  <c r="AB6" i="1"/>
  <c r="AA6" i="1"/>
  <c r="X6" i="1"/>
  <c r="U6" i="1"/>
  <c r="R6" i="1"/>
  <c r="O6" i="1"/>
  <c r="L6" i="1"/>
  <c r="BE5" i="1"/>
  <c r="BD5" i="1"/>
  <c r="BB5" i="1"/>
  <c r="AY5" i="1"/>
  <c r="AV5" i="1"/>
  <c r="AT5" i="1"/>
  <c r="AQ5" i="1"/>
  <c r="AP5" i="1"/>
  <c r="AN5" i="1"/>
  <c r="AK5" i="1"/>
  <c r="AH5" i="1"/>
  <c r="AE5" i="1"/>
  <c r="AB5" i="1"/>
  <c r="AA5" i="1"/>
  <c r="X5" i="1"/>
  <c r="U5" i="1"/>
  <c r="R5" i="1"/>
  <c r="O5" i="1"/>
  <c r="L5" i="1"/>
  <c r="BE4" i="1"/>
  <c r="BD4" i="1"/>
  <c r="BB4" i="1"/>
  <c r="AY4" i="1"/>
  <c r="AV4" i="1"/>
  <c r="AT4" i="1"/>
  <c r="AQ4" i="1"/>
  <c r="AP4" i="1"/>
  <c r="AN4" i="1"/>
  <c r="AK4" i="1"/>
  <c r="AH4" i="1"/>
  <c r="AE4" i="1"/>
  <c r="AB4" i="1"/>
  <c r="AA4" i="1"/>
  <c r="X4" i="1"/>
  <c r="U4" i="1"/>
  <c r="R4" i="1"/>
  <c r="O4" i="1"/>
  <c r="L4" i="1"/>
  <c r="BE3" i="1"/>
  <c r="BE49" i="1" s="1"/>
  <c r="BD3" i="1"/>
  <c r="BD49" i="1" s="1"/>
  <c r="BB3" i="1"/>
  <c r="BB49" i="1" s="1"/>
  <c r="AY3" i="1"/>
  <c r="AY49" i="1" s="1"/>
  <c r="AV3" i="1"/>
  <c r="AV49" i="1" s="1"/>
  <c r="AT3" i="1"/>
  <c r="AT49" i="1" s="1"/>
  <c r="AQ3" i="1"/>
  <c r="AQ49" i="1" s="1"/>
  <c r="AP3" i="1"/>
  <c r="AP49" i="1" s="1"/>
  <c r="AN3" i="1"/>
  <c r="AN49" i="1" s="1"/>
  <c r="AK3" i="1"/>
  <c r="AK49" i="1" s="1"/>
  <c r="AH3" i="1"/>
  <c r="AH49" i="1" s="1"/>
  <c r="AE3" i="1"/>
  <c r="AB3" i="1"/>
  <c r="AB49" i="1" s="1"/>
  <c r="AA3" i="1"/>
  <c r="AA49" i="1" s="1"/>
  <c r="X3" i="1"/>
  <c r="X49" i="1" s="1"/>
  <c r="U3" i="1"/>
  <c r="U49" i="1" s="1"/>
  <c r="R3" i="1"/>
  <c r="R49" i="1" s="1"/>
  <c r="O3" i="1"/>
  <c r="O49" i="1" s="1"/>
  <c r="L3" i="1"/>
  <c r="L49" i="1" s="1"/>
</calcChain>
</file>

<file path=xl/sharedStrings.xml><?xml version="1.0" encoding="utf-8"?>
<sst xmlns="http://schemas.openxmlformats.org/spreadsheetml/2006/main" count="653" uniqueCount="380">
  <si>
    <t>ФИО</t>
  </si>
  <si>
    <t>МР</t>
  </si>
  <si>
    <t>Образовательная организация</t>
  </si>
  <si>
    <t>Кв. категория</t>
  </si>
  <si>
    <t>Организация ДПО</t>
  </si>
  <si>
    <t>Адрес электронной почты</t>
  </si>
  <si>
    <t>Состояние</t>
  </si>
  <si>
    <t>Тест начат</t>
  </si>
  <si>
    <t>Завершено</t>
  </si>
  <si>
    <t>Затраченное время</t>
  </si>
  <si>
    <t>Оценка/22,00</t>
  </si>
  <si>
    <t>Процент успешности, %</t>
  </si>
  <si>
    <t>Младенчество, ранний возраст (0-3 года)</t>
  </si>
  <si>
    <t>Средний %</t>
  </si>
  <si>
    <t>Младший дошкольный возраст, средний дошкольный возраст (3-5 лет)</t>
  </si>
  <si>
    <t>Старший дошкольный возраст (6-7 лет)</t>
  </si>
  <si>
    <t>Предметно-пространственная среда</t>
  </si>
  <si>
    <t>Присмотр и уход за детьми</t>
  </si>
  <si>
    <t>Речь и мышление</t>
  </si>
  <si>
    <t>Виды активности</t>
  </si>
  <si>
    <t>Взаимодействия</t>
  </si>
  <si>
    <t xml:space="preserve">Виды активности </t>
  </si>
  <si>
    <t>Абдрахимова Эндже Хамзовна</t>
  </si>
  <si>
    <t>Вахитовский район г. Казани</t>
  </si>
  <si>
    <t>МАДОУ "Детский сад № 312 комбинированного вида" Вахитовского района г. Казани</t>
  </si>
  <si>
    <t>Первая квалификационная категория</t>
  </si>
  <si>
    <t>Приволжский межрегиональный центр повышения квалификации и  профессиональной переподготовки работников образования  института психологии и образования КФУ</t>
  </si>
  <si>
    <t>4550002344@edu.tatar.ru</t>
  </si>
  <si>
    <t>Завершенные</t>
  </si>
  <si>
    <t>14 Декабрь 2022  13:58</t>
  </si>
  <si>
    <t>14 Декабрь 2022  15:24</t>
  </si>
  <si>
    <t>1 ч. 26 мин.</t>
  </si>
  <si>
    <t>Аганина Елена вячеславовна</t>
  </si>
  <si>
    <t>МАДОУ " Детский сад № 136 комбинированного вида с татарским языком воспитания и обучения "</t>
  </si>
  <si>
    <t>Высшая квалификационная категория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</si>
  <si>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Казанского ( Приволжского) Федерального Университета</t>
  </si>
  <si>
    <t>4535000084@edu.tatar.ru</t>
  </si>
  <si>
    <t>12 Декабрь 2022  16:23</t>
  </si>
  <si>
    <t>12 Декабрь 2022  19:09</t>
  </si>
  <si>
    <t>2 час. 45 мин.</t>
  </si>
  <si>
    <t>Адилова Эвелина Сейдалиевна</t>
  </si>
  <si>
    <t>Приволжский межрегиональный центр повышения  квалификации и профессиональной переподготовки работников образования института психологии и образования Казанского (Приволжского) Федерального Университета</t>
  </si>
  <si>
    <t>4550003454@edu.tatar.ru</t>
  </si>
  <si>
    <t>14 Декабрь 2022  16:12</t>
  </si>
  <si>
    <t>14 Декабрь 2022  17:50</t>
  </si>
  <si>
    <t>1 ч. 38 мин.</t>
  </si>
  <si>
    <t>Баксанова Эльза Игоревна</t>
  </si>
  <si>
    <t>МАДОУ "Детский сад №209"</t>
  </si>
  <si>
    <t>СЗД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</si>
  <si>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КФУ</t>
  </si>
  <si>
    <t>4551000614@edu.tatar.ru</t>
  </si>
  <si>
    <t>12 Декабрь 2022  13:17</t>
  </si>
  <si>
    <t>12 Декабрь 2022  14:22</t>
  </si>
  <si>
    <t>1 ч. 4 мин.</t>
  </si>
  <si>
    <t>Бисерова Ирина Викторовна</t>
  </si>
  <si>
    <t>МБДОУ "Детский сад №15 комбинированного вида" Вахитовского района г.Казани</t>
  </si>
  <si>
    <t>Нет</t>
  </si>
  <si>
    <t>Государственное автономное образовательное учреждение дополнительного профессионального образования "Институт развития образования Республики Татарстан"</t>
  </si>
  <si>
    <t>4554003794@edu.tatar.ru</t>
  </si>
  <si>
    <t>12 Декабрь 2022  10:30</t>
  </si>
  <si>
    <t>12 Декабрь 2022  11:49</t>
  </si>
  <si>
    <t>1 ч. 18 мин.</t>
  </si>
  <si>
    <t>Ванюшина Наиля Наиловна</t>
  </si>
  <si>
    <t>МБДОУ "Детский сад №289 комбинированного вида"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</si>
  <si>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Казанского (Приволжского) Федерального Университета</t>
  </si>
  <si>
    <t>4544001114@edu.tatar.ru</t>
  </si>
  <si>
    <t>15 Декабрь 2022  12:49</t>
  </si>
  <si>
    <t>15 Декабрь 2022  13:15</t>
  </si>
  <si>
    <t>26 мин. 57 сек.</t>
  </si>
  <si>
    <t>Васильева Инга Ивановна</t>
  </si>
  <si>
    <t>ГАОУ ДПО "Институт развития образования РТ"</t>
  </si>
  <si>
    <t>4551000184@edu.tatar.ru</t>
  </si>
  <si>
    <t>12 Декабрь 2022  14:57</t>
  </si>
  <si>
    <t>12 Декабрь 2022  15:14</t>
  </si>
  <si>
    <t>17 мин. 11 сек.</t>
  </si>
  <si>
    <t>Власова Нина Сергеевна</t>
  </si>
  <si>
    <t>МАДОУ "Детский сад №188 комбинированного вида с татарским языком воспитания и обучения"</t>
  </si>
  <si>
    <t>К(П)ФУ</t>
  </si>
  <si>
    <t>4540002224@edu.tatar.ru</t>
  </si>
  <si>
    <t>13 Декабрь 2022  13:45</t>
  </si>
  <si>
    <t>13 Декабрь 2022  14:44</t>
  </si>
  <si>
    <t>58 мин. 58 сек.</t>
  </si>
  <si>
    <t>Габдрахманова Фирдаус Талгатовна</t>
  </si>
  <si>
    <t>МАДОУ "Детский сад №273 комбинированного вида" Вахитовского района г.Казани</t>
  </si>
  <si>
    <t>4543005585@edu.tatar.ru</t>
  </si>
  <si>
    <t>13 Декабрь 2022  18:31</t>
  </si>
  <si>
    <t>13 Декабрь 2022  20:19</t>
  </si>
  <si>
    <t>1 ч. 47 мин.</t>
  </si>
  <si>
    <t>Габдуллина Миляуша Мубараковна</t>
  </si>
  <si>
    <t>МБДОУ "Детский с ад №63"</t>
  </si>
  <si>
    <t>ИРО РТ</t>
  </si>
  <si>
    <t>4552000244@edu.tatar.ru</t>
  </si>
  <si>
    <t>13 Декабрь 2022  14:18</t>
  </si>
  <si>
    <t>13 Декабрь 2022  14:40</t>
  </si>
  <si>
    <t>22 мин. 25 сек.</t>
  </si>
  <si>
    <t>Гадельшина Роза Гаделзяновна</t>
  </si>
  <si>
    <t>МАДОУ "Детский сад №273"</t>
  </si>
  <si>
    <t>Создание развивающей полилингвальной среды в ДОО: проблемы и перспективы (в том числе 16 часов по особенностям организации работы с детьми с ОВЗ)</t>
  </si>
  <si>
    <t>4543005595@edu.tatar.ru</t>
  </si>
  <si>
    <t>13 Декабрь 2022  15:25</t>
  </si>
  <si>
    <t>1 ч. 7 мин.</t>
  </si>
  <si>
    <t>Гайфуллина Фарида Бакыевна</t>
  </si>
  <si>
    <t>МБДОУ "Детский сад №77 комбинированного вида" Вахитовского района г. Казани</t>
  </si>
  <si>
    <t>Государственное автономное образовательное учреждение дополнительного профессионального образования «Институт развития образования Республики Татарстан»</t>
  </si>
  <si>
    <t>4538000114@edu.tatar.ru</t>
  </si>
  <si>
    <t>14 Декабрь 2022  09:36</t>
  </si>
  <si>
    <t>14 Декабрь 2022  11:10</t>
  </si>
  <si>
    <t>1 ч. 33 мин.</t>
  </si>
  <si>
    <t>Галимова Резеда Раисовна</t>
  </si>
  <si>
    <t>МАДОУ "Детский сад №322 комбинированного вида" Вахитовского района г.Казани</t>
  </si>
  <si>
    <t>Институт филологии и межкультурных коммуникации КФУ</t>
  </si>
  <si>
    <t>4536004345@edu.tatar.ru</t>
  </si>
  <si>
    <t>14 Декабрь 2022  15:51</t>
  </si>
  <si>
    <t>14 Декабрь 2022  16:14</t>
  </si>
  <si>
    <t>23 мин. 36 сек.</t>
  </si>
  <si>
    <t>Гимадиева Аделя Ильдаровна</t>
  </si>
  <si>
    <t>МАДОУ "Детский сад №312 комбинированного вида" Вахитовского района г. Казани</t>
  </si>
  <si>
    <t>ГБУ "НЦБЖД"</t>
  </si>
  <si>
    <t>4550003334@edu.tatar.ru</t>
  </si>
  <si>
    <t>14 Декабрь 2022  13:49</t>
  </si>
  <si>
    <t>1 ч. 34 мин.</t>
  </si>
  <si>
    <t>Глушкова Ольга Ивановна</t>
  </si>
  <si>
    <t>МАДОУ "Детский сад 263 комбинированного вида" Вахитовского района г.Казани</t>
  </si>
  <si>
    <t>Поволжский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КФУ</t>
  </si>
  <si>
    <t>4541005555@edu.tatar.ru</t>
  </si>
  <si>
    <t>14 Декабрь 2022  12:13</t>
  </si>
  <si>
    <t>14 Декабрь 2022  13:41</t>
  </si>
  <si>
    <t>1 ч. 28 мин.</t>
  </si>
  <si>
    <t>Иванова Ольга Александровна</t>
  </si>
  <si>
    <t>МАДОУ "Детский сад №49"</t>
  </si>
  <si>
    <t>4553000114@edu.tatar.ru</t>
  </si>
  <si>
    <t>12 Декабрь 2022  14:05</t>
  </si>
  <si>
    <t>12 Декабрь 2022  16:39</t>
  </si>
  <si>
    <t>2 час. 34 мин.</t>
  </si>
  <si>
    <t>Игнатьева Елена Александровна</t>
  </si>
  <si>
    <t>МБДОУ "Детский сад № 212 комбинированного вида"</t>
  </si>
  <si>
    <t>Государственное бюджетное учреждение «Научный центр безопасности жизнедеятельности»</t>
  </si>
  <si>
    <t>4560003334@edu.tatar.ru</t>
  </si>
  <si>
    <t>14 Декабрь 2022  09:32</t>
  </si>
  <si>
    <t>14 Декабрь 2022  10:35</t>
  </si>
  <si>
    <t>1 ч. 3 мин.</t>
  </si>
  <si>
    <t>Искандерова Рима Масхутовна</t>
  </si>
  <si>
    <t>Институт филологии и межкультурной коммуникации КФУ</t>
  </si>
  <si>
    <t>4536000265@edu.tatar.ru</t>
  </si>
  <si>
    <t>15 Декабрь 2022  10:48</t>
  </si>
  <si>
    <t>15 Декабрь 2022  11:15</t>
  </si>
  <si>
    <t>26 мин. 34 сек.</t>
  </si>
  <si>
    <t>Кашапова Милауша Салимзяновна</t>
  </si>
  <si>
    <t>Приволжский межрегиональный центр повышения увалификации и профессиональной переподготовки работников образования института психологии и образования Казанского (Приволжского) Федерального округа</t>
  </si>
  <si>
    <t>4550000154@edu.tatar.ru</t>
  </si>
  <si>
    <t>14 Декабрь 2022  16:17</t>
  </si>
  <si>
    <t>14 Декабрь 2022  17:51</t>
  </si>
  <si>
    <t>Корноухова Дарья Евгеньевна</t>
  </si>
  <si>
    <t>МАДОУ "Детский сад № 188"</t>
  </si>
  <si>
    <t>ПМЦКПКиППРО КФУ</t>
  </si>
  <si>
    <t>4540001904@edu.tatar.ru</t>
  </si>
  <si>
    <t>15 Декабрь 2022  10:18</t>
  </si>
  <si>
    <t>15 Декабрь 2022  11:25</t>
  </si>
  <si>
    <t>Локтионова Ирина Ахметзяновна</t>
  </si>
  <si>
    <t>4552000154@edu.tatar.ru</t>
  </si>
  <si>
    <t>14 Декабрь 2022  12:58</t>
  </si>
  <si>
    <t>14 Декабрь 2022  13:14</t>
  </si>
  <si>
    <t>16 мин. 18 сек.</t>
  </si>
  <si>
    <t>Мочалова Надежда Сергеевна</t>
  </si>
  <si>
    <t>МАДОУ "Детский сад №214 комбинированного вида" Вахитовского района г.Казани</t>
  </si>
  <si>
    <t>Государственное бюджетное учреждение "Научный центр безопасности жизнедеятельности"</t>
  </si>
  <si>
    <t>4547002234@edu.tatar.ru</t>
  </si>
  <si>
    <t>14 Декабрь 2022  13:20</t>
  </si>
  <si>
    <t>14 Декабрь 2022  14:35</t>
  </si>
  <si>
    <t>1 ч. 15 мин.</t>
  </si>
  <si>
    <t>Муллагалина Диана Эдгаровна</t>
  </si>
  <si>
    <t>Негосударственное образовательное учреждение дополнительного профессионального образования «Центр социально-гуманитарного образования»</t>
  </si>
  <si>
    <t>4560000234@edu.tatar.ru</t>
  </si>
  <si>
    <t>14 Декабрь 2022  10:59</t>
  </si>
  <si>
    <t>14 Декабрь 2022  11:22</t>
  </si>
  <si>
    <t>22 мин. 21 сек.</t>
  </si>
  <si>
    <t>Несмелова Светлана Леонидовна</t>
  </si>
  <si>
    <t>МБДОУ "Детский сад №15 комбинированного вида" Вахитовского района</t>
  </si>
  <si>
    <t>4554000044@edu.tatar.ru</t>
  </si>
  <si>
    <t>12 Декабрь 2022  09:55</t>
  </si>
  <si>
    <t>12 Декабрь 2022  11:22</t>
  </si>
  <si>
    <t>Панкова Олеся Александровна</t>
  </si>
  <si>
    <t>ГАОУ ДПО «ИРО РТ»</t>
  </si>
  <si>
    <t>4538001234@edu.tatar.ru</t>
  </si>
  <si>
    <t>14 Декабрь 2022  11:29</t>
  </si>
  <si>
    <t>14 Декабрь 2022  11:56</t>
  </si>
  <si>
    <t>27 мин. 18 сек.</t>
  </si>
  <si>
    <t>Преснякова Ольга Вячеславовна</t>
  </si>
  <si>
    <t>Государственное автономное профессиональное образовательное учреждение «Казанский педагогический колледж»</t>
  </si>
  <si>
    <t>4553000134@edu.tatar.ru</t>
  </si>
  <si>
    <t>13 Декабрь 2022  13:35</t>
  </si>
  <si>
    <t>13 Декабрь 2022  14:19</t>
  </si>
  <si>
    <t>43 мин. 36 сек.</t>
  </si>
  <si>
    <t>Рудавина Татьяна Михайловна</t>
  </si>
  <si>
    <t>МАДОУ "Детский сад № 273"</t>
  </si>
  <si>
    <t>Реализация полилингвального образования в дошкольной образовательной организации (в том числе 16 часов по особенностям организации работы с детьми с ОВЗ)</t>
  </si>
  <si>
    <t>4543005625@edu.tatar.ru</t>
  </si>
  <si>
    <t>14 Декабрь 2022  14:11</t>
  </si>
  <si>
    <t>14 Декабрь 2022  14:58</t>
  </si>
  <si>
    <t>47 мин. 14 сек.</t>
  </si>
  <si>
    <t>-</t>
  </si>
  <si>
    <t>Салахова Илсияр Ахтариевна</t>
  </si>
  <si>
    <t>НОУ ДПО "Центр социально-гуманитарного образования"</t>
  </si>
  <si>
    <t>4551000114@edu.tatar.ru</t>
  </si>
  <si>
    <t>12 Декабрь 2022  14:24</t>
  </si>
  <si>
    <t>12 Декабрь 2022  14:52</t>
  </si>
  <si>
    <t>28 мин. 5 сек.</t>
  </si>
  <si>
    <t>Сафиуллина Резеда Илхамовна</t>
  </si>
  <si>
    <t>Приволжский межрегиональный центр повышения квалификации и профессиональной переподготовки работников образования института психологии и образования Казанского(Приволжского)Федерального Университета</t>
  </si>
  <si>
    <t>4544005554@edu.tatar.ru</t>
  </si>
  <si>
    <t>12 Декабрь 2022  12:56</t>
  </si>
  <si>
    <t>12 Декабрь 2022  14:35</t>
  </si>
  <si>
    <t>1 ч. 39 мин.</t>
  </si>
  <si>
    <t>Ситдикова Эльза Фердинантовна</t>
  </si>
  <si>
    <t>4553000054@edu.tatar.ru</t>
  </si>
  <si>
    <t>13 Декабрь 2022  14:22</t>
  </si>
  <si>
    <t>13 Декабрь 2022  14:35</t>
  </si>
  <si>
    <t>13 мин. 26 сек.</t>
  </si>
  <si>
    <t>Сулейманова Гульнара Нагимовна</t>
  </si>
  <si>
    <t>МАДОУ Детский сад 188</t>
  </si>
  <si>
    <t>ПМЦПКРО ИПиО КФУ</t>
  </si>
  <si>
    <t>4540000014@edu.tatar.ru</t>
  </si>
  <si>
    <t>15 Декабрь 2022  13:53</t>
  </si>
  <si>
    <t>15 Декабрь 2022  14:32</t>
  </si>
  <si>
    <t>38 мин. 47 сек.</t>
  </si>
  <si>
    <t>Сунгатулина Аида Усмановна</t>
  </si>
  <si>
    <t>МБДОУ "Детский сад №15 комбинированного вида"</t>
  </si>
  <si>
    <t>Государственное автономное профессиональное учреждение "Казанский педагогический колледж"</t>
  </si>
  <si>
    <t>4554001034@edu.tatar.ru</t>
  </si>
  <si>
    <t>12 Декабрь 2022  11:55</t>
  </si>
  <si>
    <t>12 Декабрь 2022  12:38</t>
  </si>
  <si>
    <t>42 мин. 3 сек.</t>
  </si>
  <si>
    <t>Тимофеева Раиса Петровна</t>
  </si>
  <si>
    <t>МАДОУ "Детский сад №136  комбинированного вида с татарским языком воспитания и обучения"</t>
  </si>
  <si>
    <t>Институт развития образования Республики Татарстан</t>
  </si>
  <si>
    <t>4535005314@edu.tatar.ru</t>
  </si>
  <si>
    <t>12 Декабрь 2022  11:17</t>
  </si>
  <si>
    <t>12 Декабрь 2022  14:23</t>
  </si>
  <si>
    <t>3 час. 6 мин.</t>
  </si>
  <si>
    <t>Тихонова Анастасия Олеговна</t>
  </si>
  <si>
    <t>МАДОУ "Детский сад 34"</t>
  </si>
  <si>
    <t>4539004444@edu.tatar.ru</t>
  </si>
  <si>
    <t>16 Декабрь 2022  15:27</t>
  </si>
  <si>
    <t>16 Декабрь 2022  21:44</t>
  </si>
  <si>
    <t>6 час. 16 мин.</t>
  </si>
  <si>
    <t>Усманова Гульсина Ибрагимовна</t>
  </si>
  <si>
    <t>МБДОУ №102</t>
  </si>
  <si>
    <t>4546001234@edu.tatar.ru</t>
  </si>
  <si>
    <t>14 Декабрь 2022  20:19</t>
  </si>
  <si>
    <t>14 Декабрь 2022  22:38</t>
  </si>
  <si>
    <t>2 час. 19 мин.</t>
  </si>
  <si>
    <t>Фахреева Рашида Мухаматдиновна</t>
  </si>
  <si>
    <t>МБДОУ "Детский сад № 15 комбинированного вида"</t>
  </si>
  <si>
    <t>Государственное автономное образовательное учреждение дополнительного профессионального образования " институт развития образования Республики Татарстан"</t>
  </si>
  <si>
    <t>4554002354@edu.tatar.ru</t>
  </si>
  <si>
    <t>12 Декабрь 2022  12:51</t>
  </si>
  <si>
    <t>12 Декабрь 2022  13:27</t>
  </si>
  <si>
    <t>35 мин. 27 сек.</t>
  </si>
  <si>
    <t>Хакимова Гульназ Ринатовна</t>
  </si>
  <si>
    <t>МБДОУ "Арский детский сад №1"</t>
  </si>
  <si>
    <t>"Казанский инновационный университет имени В.Г.Тимирясова (ИЭУП)"</t>
  </si>
  <si>
    <t>09112001104@edu.tatar.ru</t>
  </si>
  <si>
    <t>15 Декабрь 2022  14:36</t>
  </si>
  <si>
    <t>15 Декабрь 2022  14:56</t>
  </si>
  <si>
    <t>20 мин. 29 сек.</t>
  </si>
  <si>
    <t>Ханафиева Равиля Габрауфовна</t>
  </si>
  <si>
    <t>Негосударственное образовательное учреждения дополнительного профессионального образования "Центр социально-гуманитарного образования"</t>
  </si>
  <si>
    <t>4544000064@edu.tatar.ru</t>
  </si>
  <si>
    <t>14 Декабрь 2022  13:45</t>
  </si>
  <si>
    <t>14 Декабрь 2022  14:21</t>
  </si>
  <si>
    <t>36 мин. 43 сек.</t>
  </si>
  <si>
    <t>Харитонова Наталья Евгеньевна</t>
  </si>
  <si>
    <t>МБДОУ "Детский сад №63 комбинированного вида"</t>
  </si>
  <si>
    <t>4552000014@edu.tatar.ru</t>
  </si>
  <si>
    <t>12 Декабрь 2022  13:10</t>
  </si>
  <si>
    <t>12 Декабрь 2022  14:53</t>
  </si>
  <si>
    <t>1 ч. 42 мин.</t>
  </si>
  <si>
    <t>Хасанова Суфия Валиевна</t>
  </si>
  <si>
    <t>4536000175@edu.tatar.ru</t>
  </si>
  <si>
    <t>14 Декабрь 2022  13:29</t>
  </si>
  <si>
    <t>14 Декабрь 2022  15:05</t>
  </si>
  <si>
    <t>1 ч. 35 мин.</t>
  </si>
  <si>
    <t>Чайникова Ольга Александровна</t>
  </si>
  <si>
    <t>4560000034@edu.tatar.ru</t>
  </si>
  <si>
    <t>13 Декабрь 2022  09:21</t>
  </si>
  <si>
    <t>13 Декабрь 2022  11:22</t>
  </si>
  <si>
    <t>2 час.</t>
  </si>
  <si>
    <t>Черепанова Надежда Геннадьевна</t>
  </si>
  <si>
    <t>МБДОУ "Детский сад №63"</t>
  </si>
  <si>
    <t>4552000084@edu.tatar.ru</t>
  </si>
  <si>
    <t>13 Декабрь 2022  13:11</t>
  </si>
  <si>
    <t>13 Декабрь 2022  14:06</t>
  </si>
  <si>
    <t>55 мин. 24 сек.</t>
  </si>
  <si>
    <t>Чироева Ольга Николаевна</t>
  </si>
  <si>
    <t>4560000214@edu.tatar.ru</t>
  </si>
  <si>
    <t>14 Декабрь 2022  11:31</t>
  </si>
  <si>
    <t>14 Декабрь 2022  11:54</t>
  </si>
  <si>
    <t>22 мин. 46 сек.</t>
  </si>
  <si>
    <t>Шакирзянова Илюза Хайдаровна</t>
  </si>
  <si>
    <t>МАДОУ Детский сад №273</t>
  </si>
  <si>
    <t>4543005635@edu.tatar.ru</t>
  </si>
  <si>
    <t>13 Декабрь 2022  21:02</t>
  </si>
  <si>
    <t>13 Декабрь 2022  21:45</t>
  </si>
  <si>
    <t>42 мин. 54 сек.</t>
  </si>
  <si>
    <t>Шарафутдинова Гульназ Вахитовна</t>
  </si>
  <si>
    <t>Государственное автономное образовательное учреждение дополнительного профессионального образования "Институт развития образования Республики Татарстан""</t>
  </si>
  <si>
    <t>4554000014@edu.tatar.ru</t>
  </si>
  <si>
    <t>12 Декабрь 2022  11:46</t>
  </si>
  <si>
    <t>12 Декабрь 2022  12:39</t>
  </si>
  <si>
    <t>52 мин. 10 сек.</t>
  </si>
  <si>
    <t>Яшина Ирина Николаевна</t>
  </si>
  <si>
    <t>Государственное бюджетное учреждение "научный центр безопасности жизнедеятельности"</t>
  </si>
  <si>
    <t>4544000094@edu.tatar.ru</t>
  </si>
  <si>
    <t>15 Декабрь 2022  10:59</t>
  </si>
  <si>
    <t>15 Декабрь 2022  12:17</t>
  </si>
  <si>
    <t>1 ч. 17 мин.</t>
  </si>
  <si>
    <t>Общее среднее</t>
  </si>
  <si>
    <t>Оценка/20,00</t>
  </si>
  <si>
    <t>Васильева ольга Александровна</t>
  </si>
  <si>
    <t>ЦСГО</t>
  </si>
  <si>
    <t>4540000954@edu.tatar.ru</t>
  </si>
  <si>
    <t>12 Декабрь 2022  14:19</t>
  </si>
  <si>
    <t>12 Декабрь 2022  15:05</t>
  </si>
  <si>
    <t>46 мин. 18 сек.</t>
  </si>
  <si>
    <t>Грачева Галина Николаевна</t>
  </si>
  <si>
    <t>Частное образовательное учреждение высшего образования «Казанский инновационный университет имени В.Г. Тимирясова (ИЭУП)»</t>
  </si>
  <si>
    <t>4553000055@edu.tatar.ru</t>
  </si>
  <si>
    <t>16 Декабрь 2022  12:41</t>
  </si>
  <si>
    <t>16 Декабрь 2022  13:33</t>
  </si>
  <si>
    <t>52 мин. 19 сек.</t>
  </si>
  <si>
    <t>Ермохина Рузалия Завдетовна</t>
  </si>
  <si>
    <t>НОУДПО "Центр социально- гуманитарного образования"</t>
  </si>
  <si>
    <t>4551000035@edu.tatar.ru</t>
  </si>
  <si>
    <t>15 Декабрь 2022  12:15</t>
  </si>
  <si>
    <t>15 Декабрь 2022  13:17</t>
  </si>
  <si>
    <t>1 ч. 2 мин.</t>
  </si>
  <si>
    <t>Матыгуллина Флюра Завдатовна</t>
  </si>
  <si>
    <t>Частное образовательное учреждение высшего образования "Казанский инновационный университет имени В.Г.Тимирясова (ИЭУП)"</t>
  </si>
  <si>
    <t>4536000225@edu.tatar.ru</t>
  </si>
  <si>
    <t>13 Декабрь 2022  14:01</t>
  </si>
  <si>
    <t>13 Декабрь 2022  15:01</t>
  </si>
  <si>
    <t>59 мин. 25 сек.</t>
  </si>
  <si>
    <t>Ханафиева Лилия Вагизовна</t>
  </si>
  <si>
    <t>МАДОУ "Детский сад 273"</t>
  </si>
  <si>
    <t>4543005554@edu.tatar.ru</t>
  </si>
  <si>
    <t>13 Декабрь 2022  18:57</t>
  </si>
  <si>
    <t>13 Декабрь 2022  20:32</t>
  </si>
  <si>
    <t>Нормативно-правовые вопросы управления образовательной организацией</t>
  </si>
  <si>
    <t>Управление кадровыми ресурсами</t>
  </si>
  <si>
    <t>Управление учебно-материальными ресурсами</t>
  </si>
  <si>
    <t>Управление образовательной деятельностью</t>
  </si>
  <si>
    <t>Управление информационно-методическими ресурсами</t>
  </si>
  <si>
    <t>Абдуллина Фирая Рафкатовна</t>
  </si>
  <si>
    <t>ГАОУ ДПО «Институт развития образования РТ»</t>
  </si>
  <si>
    <t>4560000003@edu.tatar.ru</t>
  </si>
  <si>
    <t>12 Декабрь 2022  16:01</t>
  </si>
  <si>
    <t>12 Декабрь 2022  17:39</t>
  </si>
  <si>
    <t>Венедиктова Любовь Николаевна</t>
  </si>
  <si>
    <t>4536000003@edu.tatar.ru</t>
  </si>
  <si>
    <t>16 Декабрь 2022  10:41</t>
  </si>
  <si>
    <t>16 Декабрь 2022  11:47</t>
  </si>
  <si>
    <t>1 ч. 6 мин.</t>
  </si>
  <si>
    <t>Виноградова Галина Алексеевна</t>
  </si>
  <si>
    <t>МАДОУ "Детский сад №34" Вахитовского района г.Казани</t>
  </si>
  <si>
    <t>4539000023@edu.tatar.ru</t>
  </si>
  <si>
    <t>13 Декабрь 2022  10:27</t>
  </si>
  <si>
    <t>13 Декабрь 2022  22:06</t>
  </si>
  <si>
    <t>11 час. 38 мин.</t>
  </si>
  <si>
    <t>Гумерова Накия Рамиловна</t>
  </si>
  <si>
    <t>Муниципальное автономное дошкольное образовательное учреждение "Детский сад №190 комбинированного вида" Вахитовского района г.Казани</t>
  </si>
  <si>
    <t>4558000003@edu.tatar.ru</t>
  </si>
  <si>
    <t>12 Декабрь 2022  18:43</t>
  </si>
  <si>
    <t>12 Декабрь 2022  20:07</t>
  </si>
  <si>
    <t>1 ч. 24 мин.</t>
  </si>
  <si>
    <t>Литвинова Татьяна Григорьевна</t>
  </si>
  <si>
    <t>МАДОУ "Детский сад №263 комбинированного вида" Вахитовского района г. Казани</t>
  </si>
  <si>
    <t>4541000013@edu.tatar.ru</t>
  </si>
  <si>
    <t>14 Декабрь 2022  08:02</t>
  </si>
  <si>
    <t>14 Декабрь 2022  09:10</t>
  </si>
  <si>
    <t>1 ч. 8 мин.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</si>
</sst>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</font>
    <font>
      <sz val="12"/>
      <color rgb="FF000000"/>
      <name val="Calibri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0" fillId="0" borderId="5" xfId="0" applyFont="1" applyBorder="1"/>
    <xf numFmtId="2" fontId="0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0" fillId="0" borderId="0" xfId="0" applyFont="1"/>
    <xf numFmtId="0" fontId="2" fillId="0" borderId="5" xfId="0" applyFont="1" applyBorder="1"/>
    <xf numFmtId="0" fontId="2" fillId="0" borderId="5" xfId="0" applyFont="1" applyBorder="1" applyAlignment="1">
      <alignment horizontal="left" vertical="top" wrapText="1"/>
    </xf>
    <xf numFmtId="0" fontId="2" fillId="0" borderId="0" xfId="0" applyFont="1"/>
    <xf numFmtId="2" fontId="2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0" borderId="0" xfId="0" applyNumberFormat="1" applyFont="1"/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"/>
  <sheetViews>
    <sheetView tabSelected="1" workbookViewId="0">
      <selection activeCell="D16" sqref="D16"/>
    </sheetView>
  </sheetViews>
  <sheetFormatPr defaultRowHeight="15.6" x14ac:dyDescent="0.3"/>
  <cols>
    <col min="1" max="1" width="8.796875" style="15"/>
    <col min="2" max="2" width="12.8984375" style="15" customWidth="1"/>
    <col min="3" max="3" width="8.796875" style="15"/>
    <col min="4" max="4" width="10.19921875" style="15" customWidth="1"/>
    <col min="5" max="16384" width="8.796875" style="15"/>
  </cols>
  <sheetData>
    <row r="1" spans="1:37" ht="13.95" customHeigh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317</v>
      </c>
      <c r="L1" s="19" t="s">
        <v>11</v>
      </c>
      <c r="M1" s="5" t="s">
        <v>347</v>
      </c>
      <c r="N1" s="5"/>
      <c r="O1" s="5"/>
      <c r="P1" s="5"/>
      <c r="Q1" s="5"/>
      <c r="R1" s="5"/>
      <c r="S1" s="19" t="s">
        <v>11</v>
      </c>
      <c r="T1" s="24" t="s">
        <v>348</v>
      </c>
      <c r="U1" s="24"/>
      <c r="V1" s="24"/>
      <c r="W1" s="24"/>
      <c r="X1" s="24"/>
      <c r="Y1" s="19" t="s">
        <v>11</v>
      </c>
      <c r="Z1" s="5" t="s">
        <v>349</v>
      </c>
      <c r="AA1" s="5"/>
      <c r="AB1" s="5"/>
      <c r="AC1" s="19" t="s">
        <v>11</v>
      </c>
      <c r="AD1" s="5" t="s">
        <v>350</v>
      </c>
      <c r="AE1" s="5"/>
      <c r="AF1" s="5"/>
      <c r="AG1" s="19" t="s">
        <v>11</v>
      </c>
      <c r="AH1" s="5" t="s">
        <v>351</v>
      </c>
      <c r="AI1" s="5"/>
      <c r="AJ1" s="5"/>
      <c r="AK1" s="19" t="s">
        <v>11</v>
      </c>
    </row>
    <row r="2" spans="1:37" ht="13.95" customHeight="1" x14ac:dyDescent="0.3">
      <c r="A2" s="25" t="s">
        <v>352</v>
      </c>
      <c r="B2" s="25" t="s">
        <v>23</v>
      </c>
      <c r="C2" s="10" t="s">
        <v>135</v>
      </c>
      <c r="D2" s="10" t="s">
        <v>25</v>
      </c>
      <c r="E2" s="10" t="s">
        <v>353</v>
      </c>
      <c r="F2" s="12" t="s">
        <v>354</v>
      </c>
      <c r="G2" s="12" t="s">
        <v>28</v>
      </c>
      <c r="H2" s="12" t="s">
        <v>355</v>
      </c>
      <c r="I2" s="12" t="s">
        <v>356</v>
      </c>
      <c r="J2" s="12" t="s">
        <v>45</v>
      </c>
      <c r="K2" s="13">
        <v>15.75</v>
      </c>
      <c r="L2" s="19">
        <f t="shared" ref="L2:L6" si="0">K2/20*100</f>
        <v>78.75</v>
      </c>
      <c r="M2" s="13">
        <v>0.33</v>
      </c>
      <c r="N2" s="13">
        <v>1</v>
      </c>
      <c r="O2" s="13">
        <v>0.83</v>
      </c>
      <c r="P2" s="13">
        <v>0.82</v>
      </c>
      <c r="Q2" s="13">
        <v>1</v>
      </c>
      <c r="R2" s="13">
        <v>0.5</v>
      </c>
      <c r="S2" s="14">
        <f t="shared" ref="S2:S6" si="1">AVERAGE(M2:R2)*100</f>
        <v>74.666666666666671</v>
      </c>
      <c r="T2" s="13">
        <v>1</v>
      </c>
      <c r="U2" s="13">
        <v>1</v>
      </c>
      <c r="V2" s="13">
        <v>0.67</v>
      </c>
      <c r="W2" s="13">
        <v>1</v>
      </c>
      <c r="X2" s="13">
        <v>1</v>
      </c>
      <c r="Y2" s="14">
        <f t="shared" ref="Y2:Y6" si="2">AVERAGE(T2:X2)*100</f>
        <v>93.399999999999991</v>
      </c>
      <c r="Z2" s="13">
        <v>0.5</v>
      </c>
      <c r="AA2" s="13">
        <v>1</v>
      </c>
      <c r="AB2" s="13">
        <v>1</v>
      </c>
      <c r="AC2" s="14">
        <f t="shared" ref="AC2:AC6" si="3">AVERAGE(Z2:AB2)*100</f>
        <v>83.333333333333343</v>
      </c>
      <c r="AD2" s="13">
        <v>0.85</v>
      </c>
      <c r="AE2" s="13">
        <v>1</v>
      </c>
      <c r="AF2" s="13">
        <v>0.25</v>
      </c>
      <c r="AG2" s="14">
        <f t="shared" ref="AG2:AG6" si="4">AVERAGE(AD2:AF2)*100</f>
        <v>70</v>
      </c>
      <c r="AH2" s="13">
        <v>0.33</v>
      </c>
      <c r="AI2" s="13">
        <v>0.87</v>
      </c>
      <c r="AJ2" s="13">
        <v>0.8</v>
      </c>
      <c r="AK2" s="14">
        <f t="shared" ref="AK2:AK6" si="5">AVERAGE(AH2:AJ2)*100</f>
        <v>66.666666666666657</v>
      </c>
    </row>
    <row r="3" spans="1:37" ht="13.95" customHeight="1" x14ac:dyDescent="0.3">
      <c r="A3" s="25" t="s">
        <v>357</v>
      </c>
      <c r="B3" s="25" t="s">
        <v>23</v>
      </c>
      <c r="C3" s="10" t="s">
        <v>109</v>
      </c>
      <c r="D3" s="10" t="s">
        <v>56</v>
      </c>
      <c r="E3" s="10" t="s">
        <v>57</v>
      </c>
      <c r="F3" s="12" t="s">
        <v>358</v>
      </c>
      <c r="G3" s="12" t="s">
        <v>28</v>
      </c>
      <c r="H3" s="12" t="s">
        <v>359</v>
      </c>
      <c r="I3" s="12" t="s">
        <v>360</v>
      </c>
      <c r="J3" s="12" t="s">
        <v>361</v>
      </c>
      <c r="K3" s="13">
        <v>14.11</v>
      </c>
      <c r="L3" s="19">
        <f t="shared" si="0"/>
        <v>70.55</v>
      </c>
      <c r="M3" s="13">
        <v>0.67</v>
      </c>
      <c r="N3" s="13">
        <v>0.4</v>
      </c>
      <c r="O3" s="13">
        <v>0.5</v>
      </c>
      <c r="P3" s="13">
        <v>0.36</v>
      </c>
      <c r="Q3" s="13">
        <v>1</v>
      </c>
      <c r="R3" s="13">
        <v>0.5</v>
      </c>
      <c r="S3" s="14">
        <f t="shared" si="1"/>
        <v>57.166666666666664</v>
      </c>
      <c r="T3" s="13">
        <v>1</v>
      </c>
      <c r="U3" s="13">
        <v>1</v>
      </c>
      <c r="V3" s="13">
        <v>0.67</v>
      </c>
      <c r="W3" s="13">
        <v>1</v>
      </c>
      <c r="X3" s="13">
        <v>1</v>
      </c>
      <c r="Y3" s="14">
        <f t="shared" si="2"/>
        <v>93.399999999999991</v>
      </c>
      <c r="Z3" s="13">
        <v>0.5</v>
      </c>
      <c r="AA3" s="13">
        <v>1</v>
      </c>
      <c r="AB3" s="13">
        <v>1</v>
      </c>
      <c r="AC3" s="14">
        <f t="shared" si="3"/>
        <v>83.333333333333343</v>
      </c>
      <c r="AD3" s="13">
        <v>0.69</v>
      </c>
      <c r="AE3" s="13">
        <v>1</v>
      </c>
      <c r="AF3" s="13">
        <v>0.25</v>
      </c>
      <c r="AG3" s="14">
        <f t="shared" si="4"/>
        <v>64.666666666666657</v>
      </c>
      <c r="AH3" s="13">
        <v>0.5</v>
      </c>
      <c r="AI3" s="13">
        <v>0.87</v>
      </c>
      <c r="AJ3" s="13">
        <v>0.2</v>
      </c>
      <c r="AK3" s="14">
        <f t="shared" si="5"/>
        <v>52.333333333333329</v>
      </c>
    </row>
    <row r="4" spans="1:37" ht="13.95" customHeight="1" x14ac:dyDescent="0.3">
      <c r="A4" s="25" t="s">
        <v>362</v>
      </c>
      <c r="B4" s="25" t="s">
        <v>23</v>
      </c>
      <c r="C4" s="10" t="s">
        <v>363</v>
      </c>
      <c r="D4" s="10" t="s">
        <v>56</v>
      </c>
      <c r="E4" s="10" t="s">
        <v>90</v>
      </c>
      <c r="F4" s="12" t="s">
        <v>364</v>
      </c>
      <c r="G4" s="12" t="s">
        <v>28</v>
      </c>
      <c r="H4" s="12" t="s">
        <v>365</v>
      </c>
      <c r="I4" s="12" t="s">
        <v>366</v>
      </c>
      <c r="J4" s="12" t="s">
        <v>367</v>
      </c>
      <c r="K4" s="13">
        <v>13.02</v>
      </c>
      <c r="L4" s="19">
        <f t="shared" si="0"/>
        <v>65.100000000000009</v>
      </c>
      <c r="M4" s="13">
        <v>0.17</v>
      </c>
      <c r="N4" s="13">
        <v>1</v>
      </c>
      <c r="O4" s="13">
        <v>0.5</v>
      </c>
      <c r="P4" s="13">
        <v>0.55000000000000004</v>
      </c>
      <c r="Q4" s="13">
        <v>1</v>
      </c>
      <c r="R4" s="13">
        <v>0.5</v>
      </c>
      <c r="S4" s="14">
        <f t="shared" si="1"/>
        <v>62</v>
      </c>
      <c r="T4" s="13">
        <v>0.5</v>
      </c>
      <c r="U4" s="13">
        <v>1</v>
      </c>
      <c r="V4" s="13">
        <v>0.67</v>
      </c>
      <c r="W4" s="13">
        <v>0.67</v>
      </c>
      <c r="X4" s="13">
        <v>1</v>
      </c>
      <c r="Y4" s="14">
        <f t="shared" si="2"/>
        <v>76.8</v>
      </c>
      <c r="Z4" s="13">
        <v>0.5</v>
      </c>
      <c r="AA4" s="13">
        <v>1</v>
      </c>
      <c r="AB4" s="13">
        <v>1</v>
      </c>
      <c r="AC4" s="14">
        <f t="shared" si="3"/>
        <v>83.333333333333343</v>
      </c>
      <c r="AD4" s="13">
        <v>0.85</v>
      </c>
      <c r="AE4" s="13" t="s">
        <v>200</v>
      </c>
      <c r="AF4" s="13">
        <v>0.5</v>
      </c>
      <c r="AG4" s="14">
        <f t="shared" si="4"/>
        <v>67.5</v>
      </c>
      <c r="AH4" s="13">
        <v>0.17</v>
      </c>
      <c r="AI4" s="13">
        <v>0.87</v>
      </c>
      <c r="AJ4" s="13">
        <v>0.6</v>
      </c>
      <c r="AK4" s="14">
        <f t="shared" si="5"/>
        <v>54.666666666666671</v>
      </c>
    </row>
    <row r="5" spans="1:37" ht="13.95" customHeight="1" x14ac:dyDescent="0.3">
      <c r="A5" s="25" t="s">
        <v>368</v>
      </c>
      <c r="B5" s="25" t="s">
        <v>23</v>
      </c>
      <c r="C5" s="10" t="s">
        <v>369</v>
      </c>
      <c r="D5" s="10" t="s">
        <v>56</v>
      </c>
      <c r="E5" s="10" t="s">
        <v>234</v>
      </c>
      <c r="F5" s="12" t="s">
        <v>370</v>
      </c>
      <c r="G5" s="12" t="s">
        <v>28</v>
      </c>
      <c r="H5" s="12" t="s">
        <v>371</v>
      </c>
      <c r="I5" s="12" t="s">
        <v>372</v>
      </c>
      <c r="J5" s="12" t="s">
        <v>373</v>
      </c>
      <c r="K5" s="13">
        <v>16.46</v>
      </c>
      <c r="L5" s="19">
        <f t="shared" si="0"/>
        <v>82.300000000000011</v>
      </c>
      <c r="M5" s="13">
        <v>0.33</v>
      </c>
      <c r="N5" s="13">
        <v>1</v>
      </c>
      <c r="O5" s="13">
        <v>1</v>
      </c>
      <c r="P5" s="13">
        <v>0.64</v>
      </c>
      <c r="Q5" s="13">
        <v>1</v>
      </c>
      <c r="R5" s="13">
        <v>0.5</v>
      </c>
      <c r="S5" s="14">
        <f t="shared" si="1"/>
        <v>74.500000000000014</v>
      </c>
      <c r="T5" s="13">
        <v>1</v>
      </c>
      <c r="U5" s="13">
        <v>1</v>
      </c>
      <c r="V5" s="13">
        <v>0.67</v>
      </c>
      <c r="W5" s="13">
        <v>1</v>
      </c>
      <c r="X5" s="13">
        <v>1</v>
      </c>
      <c r="Y5" s="14">
        <f t="shared" si="2"/>
        <v>93.399999999999991</v>
      </c>
      <c r="Z5" s="13">
        <v>0.5</v>
      </c>
      <c r="AA5" s="13">
        <v>1</v>
      </c>
      <c r="AB5" s="13">
        <v>1</v>
      </c>
      <c r="AC5" s="14">
        <f t="shared" si="3"/>
        <v>83.333333333333343</v>
      </c>
      <c r="AD5" s="13">
        <v>0.77</v>
      </c>
      <c r="AE5" s="13">
        <v>1</v>
      </c>
      <c r="AF5" s="13">
        <v>0.25</v>
      </c>
      <c r="AG5" s="14">
        <f t="shared" si="4"/>
        <v>67.333333333333329</v>
      </c>
      <c r="AH5" s="13">
        <v>1</v>
      </c>
      <c r="AI5" s="13">
        <v>0.8</v>
      </c>
      <c r="AJ5" s="13">
        <v>1</v>
      </c>
      <c r="AK5" s="14">
        <f t="shared" si="5"/>
        <v>93.333333333333329</v>
      </c>
    </row>
    <row r="6" spans="1:37" ht="13.95" customHeight="1" x14ac:dyDescent="0.3">
      <c r="A6" s="25" t="s">
        <v>374</v>
      </c>
      <c r="B6" s="25" t="s">
        <v>23</v>
      </c>
      <c r="C6" s="10" t="s">
        <v>375</v>
      </c>
      <c r="D6" s="10" t="s">
        <v>48</v>
      </c>
      <c r="E6" s="10" t="s">
        <v>90</v>
      </c>
      <c r="F6" s="12" t="s">
        <v>376</v>
      </c>
      <c r="G6" s="12" t="s">
        <v>28</v>
      </c>
      <c r="H6" s="12" t="s">
        <v>377</v>
      </c>
      <c r="I6" s="12" t="s">
        <v>378</v>
      </c>
      <c r="J6" s="12" t="s">
        <v>379</v>
      </c>
      <c r="K6" s="13">
        <v>11.97</v>
      </c>
      <c r="L6" s="19">
        <f t="shared" si="0"/>
        <v>59.85</v>
      </c>
      <c r="M6" s="13">
        <v>0.33</v>
      </c>
      <c r="N6" s="13">
        <v>0.8</v>
      </c>
      <c r="O6" s="13">
        <v>0.83</v>
      </c>
      <c r="P6" s="13">
        <v>0.64</v>
      </c>
      <c r="Q6" s="13">
        <v>0</v>
      </c>
      <c r="R6" s="13">
        <v>0.5</v>
      </c>
      <c r="S6" s="14">
        <f t="shared" si="1"/>
        <v>51.666666666666671</v>
      </c>
      <c r="T6" s="13">
        <v>0.5</v>
      </c>
      <c r="U6" s="13">
        <v>0</v>
      </c>
      <c r="V6" s="13">
        <v>0.67</v>
      </c>
      <c r="W6" s="13">
        <v>0.33</v>
      </c>
      <c r="X6" s="13">
        <v>1</v>
      </c>
      <c r="Y6" s="14">
        <f t="shared" si="2"/>
        <v>50</v>
      </c>
      <c r="Z6" s="13">
        <v>1</v>
      </c>
      <c r="AA6" s="13">
        <v>1</v>
      </c>
      <c r="AB6" s="13">
        <v>0</v>
      </c>
      <c r="AC6" s="14">
        <f t="shared" si="3"/>
        <v>66.666666666666657</v>
      </c>
      <c r="AD6" s="13">
        <v>0.77</v>
      </c>
      <c r="AE6" s="13">
        <v>1</v>
      </c>
      <c r="AF6" s="13">
        <v>1</v>
      </c>
      <c r="AG6" s="14">
        <f t="shared" si="4"/>
        <v>92.333333333333329</v>
      </c>
      <c r="AH6" s="13">
        <v>0.33</v>
      </c>
      <c r="AI6" s="13">
        <v>0.67</v>
      </c>
      <c r="AJ6" s="13">
        <v>0.6</v>
      </c>
      <c r="AK6" s="14">
        <f t="shared" si="5"/>
        <v>53.333333333333336</v>
      </c>
    </row>
    <row r="7" spans="1:37" s="18" customFormat="1" ht="13.95" customHeight="1" x14ac:dyDescent="0.3">
      <c r="A7" s="22" t="s">
        <v>316</v>
      </c>
      <c r="B7" s="26"/>
      <c r="C7" s="16"/>
      <c r="D7" s="16"/>
      <c r="E7" s="16"/>
      <c r="F7" s="16"/>
      <c r="G7" s="16"/>
      <c r="H7" s="16"/>
      <c r="I7" s="16"/>
      <c r="J7" s="16"/>
      <c r="K7" s="14">
        <f>AVERAGE(K2:K6)</f>
        <v>14.262</v>
      </c>
      <c r="L7" s="14">
        <f t="shared" ref="L7:AK7" si="6">AVERAGE(L2:L6)</f>
        <v>71.310000000000016</v>
      </c>
      <c r="M7" s="14">
        <f t="shared" si="6"/>
        <v>0.36599999999999999</v>
      </c>
      <c r="N7" s="14">
        <f t="shared" si="6"/>
        <v>0.84000000000000008</v>
      </c>
      <c r="O7" s="14">
        <f t="shared" si="6"/>
        <v>0.73199999999999998</v>
      </c>
      <c r="P7" s="14">
        <f t="shared" si="6"/>
        <v>0.60200000000000009</v>
      </c>
      <c r="Q7" s="14">
        <f t="shared" si="6"/>
        <v>0.8</v>
      </c>
      <c r="R7" s="14">
        <f t="shared" si="6"/>
        <v>0.5</v>
      </c>
      <c r="S7" s="14">
        <f t="shared" si="6"/>
        <v>64.000000000000014</v>
      </c>
      <c r="T7" s="14">
        <f t="shared" si="6"/>
        <v>0.8</v>
      </c>
      <c r="U7" s="14">
        <f t="shared" si="6"/>
        <v>0.8</v>
      </c>
      <c r="V7" s="14">
        <f t="shared" si="6"/>
        <v>0.67</v>
      </c>
      <c r="W7" s="14">
        <f t="shared" si="6"/>
        <v>0.8</v>
      </c>
      <c r="X7" s="14">
        <f t="shared" si="6"/>
        <v>1</v>
      </c>
      <c r="Y7" s="14">
        <f t="shared" si="6"/>
        <v>81.399999999999991</v>
      </c>
      <c r="Z7" s="14">
        <f t="shared" si="6"/>
        <v>0.6</v>
      </c>
      <c r="AA7" s="14">
        <f t="shared" si="6"/>
        <v>1</v>
      </c>
      <c r="AB7" s="14">
        <f t="shared" si="6"/>
        <v>0.8</v>
      </c>
      <c r="AC7" s="14">
        <f t="shared" si="6"/>
        <v>80</v>
      </c>
      <c r="AD7" s="14">
        <f t="shared" si="6"/>
        <v>0.78600000000000003</v>
      </c>
      <c r="AE7" s="14">
        <f t="shared" si="6"/>
        <v>1</v>
      </c>
      <c r="AF7" s="14">
        <f t="shared" si="6"/>
        <v>0.45</v>
      </c>
      <c r="AG7" s="14">
        <f t="shared" si="6"/>
        <v>72.36666666666666</v>
      </c>
      <c r="AH7" s="14">
        <f t="shared" si="6"/>
        <v>0.46600000000000003</v>
      </c>
      <c r="AI7" s="14">
        <f t="shared" si="6"/>
        <v>0.81600000000000006</v>
      </c>
      <c r="AJ7" s="14">
        <f t="shared" si="6"/>
        <v>0.64</v>
      </c>
      <c r="AK7" s="14">
        <f t="shared" si="6"/>
        <v>64.066666666666663</v>
      </c>
    </row>
  </sheetData>
  <mergeCells count="5">
    <mergeCell ref="M1:R1"/>
    <mergeCell ref="T1:X1"/>
    <mergeCell ref="Z1:AB1"/>
    <mergeCell ref="AD1:AF1"/>
    <mergeCell ref="AH1:A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"/>
  <sheetViews>
    <sheetView workbookViewId="0">
      <selection activeCell="A24" sqref="A24"/>
    </sheetView>
  </sheetViews>
  <sheetFormatPr defaultRowHeight="15.6" x14ac:dyDescent="0.3"/>
  <cols>
    <col min="1" max="5" width="16.796875" style="15" customWidth="1"/>
    <col min="6" max="6" width="14.69921875" style="15" customWidth="1"/>
    <col min="7" max="7" width="13" style="15" bestFit="1" customWidth="1"/>
    <col min="8" max="10" width="10.796875" style="15" customWidth="1"/>
    <col min="11" max="16384" width="8.796875" style="15"/>
  </cols>
  <sheetData>
    <row r="1" spans="1:35" s="6" customFormat="1" ht="41.4" customHeigh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317</v>
      </c>
      <c r="L1" s="19" t="s">
        <v>11</v>
      </c>
      <c r="M1" s="5" t="s">
        <v>12</v>
      </c>
      <c r="N1" s="5"/>
      <c r="O1" s="5"/>
      <c r="P1" s="5"/>
      <c r="Q1" s="5"/>
      <c r="R1" s="5"/>
      <c r="S1" s="9" t="s">
        <v>13</v>
      </c>
      <c r="T1" s="5" t="s">
        <v>14</v>
      </c>
      <c r="U1" s="5"/>
      <c r="V1" s="5"/>
      <c r="W1" s="5"/>
      <c r="X1" s="5"/>
      <c r="Y1" s="5"/>
      <c r="Z1" s="9" t="s">
        <v>13</v>
      </c>
      <c r="AA1" s="5" t="s">
        <v>15</v>
      </c>
      <c r="AB1" s="5"/>
      <c r="AC1" s="5"/>
      <c r="AD1" s="5"/>
      <c r="AE1" s="5"/>
      <c r="AF1" s="5"/>
      <c r="AG1" s="5"/>
      <c r="AH1" s="5"/>
      <c r="AI1" s="9" t="s">
        <v>13</v>
      </c>
    </row>
    <row r="2" spans="1:35" ht="15" customHeight="1" x14ac:dyDescent="0.3">
      <c r="A2" s="20" t="s">
        <v>318</v>
      </c>
      <c r="B2" s="20" t="s">
        <v>23</v>
      </c>
      <c r="C2" s="20" t="s">
        <v>76</v>
      </c>
      <c r="D2" s="20" t="s">
        <v>34</v>
      </c>
      <c r="E2" s="20" t="s">
        <v>319</v>
      </c>
      <c r="F2" s="21" t="s">
        <v>320</v>
      </c>
      <c r="G2" s="21" t="s">
        <v>28</v>
      </c>
      <c r="H2" s="21" t="s">
        <v>321</v>
      </c>
      <c r="I2" s="21" t="s">
        <v>322</v>
      </c>
      <c r="J2" s="21" t="s">
        <v>323</v>
      </c>
      <c r="K2" s="13">
        <v>9.61</v>
      </c>
      <c r="L2" s="19">
        <f t="shared" ref="L2:L6" si="0">K2/20*100</f>
        <v>48.05</v>
      </c>
      <c r="M2" s="13">
        <v>0.17</v>
      </c>
      <c r="N2" s="13">
        <v>0</v>
      </c>
      <c r="O2" s="13">
        <v>0</v>
      </c>
      <c r="P2" s="13">
        <v>1</v>
      </c>
      <c r="Q2" s="13">
        <v>0</v>
      </c>
      <c r="R2" s="13">
        <v>1</v>
      </c>
      <c r="S2" s="14">
        <f t="shared" ref="S2:S6" si="1">AVERAGE(M2:R2)*100</f>
        <v>36.166666666666664</v>
      </c>
      <c r="T2" s="13">
        <v>0.2</v>
      </c>
      <c r="U2" s="13">
        <v>0.5</v>
      </c>
      <c r="V2" s="13">
        <v>0.5</v>
      </c>
      <c r="W2" s="13">
        <v>0.89</v>
      </c>
      <c r="X2" s="13">
        <v>0</v>
      </c>
      <c r="Y2" s="13">
        <v>1</v>
      </c>
      <c r="Z2" s="14">
        <f t="shared" ref="Z2:Z6" si="2">AVERAGE(T2:Y2)*100</f>
        <v>51.5</v>
      </c>
      <c r="AA2" s="13">
        <v>0</v>
      </c>
      <c r="AB2" s="13">
        <v>1</v>
      </c>
      <c r="AC2" s="13">
        <v>0</v>
      </c>
      <c r="AD2" s="13">
        <v>0.6</v>
      </c>
      <c r="AE2" s="13">
        <v>0.75</v>
      </c>
      <c r="AF2" s="13">
        <v>1</v>
      </c>
      <c r="AG2" s="13">
        <v>1</v>
      </c>
      <c r="AH2" s="13">
        <v>0</v>
      </c>
      <c r="AI2" s="14">
        <f t="shared" ref="AI2:AI6" si="3">AVERAGE(AA2:AH2)*100</f>
        <v>54.374999999999993</v>
      </c>
    </row>
    <row r="3" spans="1:35" ht="15" customHeight="1" x14ac:dyDescent="0.3">
      <c r="A3" s="20" t="s">
        <v>324</v>
      </c>
      <c r="B3" s="20" t="s">
        <v>23</v>
      </c>
      <c r="C3" s="20" t="s">
        <v>129</v>
      </c>
      <c r="D3" s="20" t="s">
        <v>25</v>
      </c>
      <c r="E3" s="20" t="s">
        <v>325</v>
      </c>
      <c r="F3" s="21" t="s">
        <v>326</v>
      </c>
      <c r="G3" s="21" t="s">
        <v>28</v>
      </c>
      <c r="H3" s="21" t="s">
        <v>327</v>
      </c>
      <c r="I3" s="21" t="s">
        <v>328</v>
      </c>
      <c r="J3" s="21" t="s">
        <v>329</v>
      </c>
      <c r="K3" s="13">
        <v>14.4</v>
      </c>
      <c r="L3" s="19">
        <f t="shared" si="0"/>
        <v>72</v>
      </c>
      <c r="M3" s="13">
        <v>1</v>
      </c>
      <c r="N3" s="13">
        <v>0.2</v>
      </c>
      <c r="O3" s="13">
        <v>0.14000000000000001</v>
      </c>
      <c r="P3" s="13">
        <v>1</v>
      </c>
      <c r="Q3" s="13">
        <v>1</v>
      </c>
      <c r="R3" s="13">
        <v>1</v>
      </c>
      <c r="S3" s="14">
        <f t="shared" si="1"/>
        <v>72.333333333333329</v>
      </c>
      <c r="T3" s="13">
        <v>1</v>
      </c>
      <c r="U3" s="13">
        <v>0.17</v>
      </c>
      <c r="V3" s="13">
        <v>1</v>
      </c>
      <c r="W3" s="13">
        <v>0.89</v>
      </c>
      <c r="X3" s="13">
        <v>0</v>
      </c>
      <c r="Y3" s="13">
        <v>1</v>
      </c>
      <c r="Z3" s="14">
        <f t="shared" si="2"/>
        <v>67.666666666666671</v>
      </c>
      <c r="AA3" s="13">
        <v>1</v>
      </c>
      <c r="AB3" s="13">
        <v>1</v>
      </c>
      <c r="AC3" s="13">
        <v>0</v>
      </c>
      <c r="AD3" s="13">
        <v>1</v>
      </c>
      <c r="AE3" s="13">
        <v>1</v>
      </c>
      <c r="AF3" s="13">
        <v>0</v>
      </c>
      <c r="AG3" s="13">
        <v>1</v>
      </c>
      <c r="AH3" s="13">
        <v>1</v>
      </c>
      <c r="AI3" s="14">
        <f t="shared" si="3"/>
        <v>75</v>
      </c>
    </row>
    <row r="4" spans="1:35" ht="15" customHeight="1" x14ac:dyDescent="0.3">
      <c r="A4" s="20" t="s">
        <v>330</v>
      </c>
      <c r="B4" s="20" t="s">
        <v>23</v>
      </c>
      <c r="C4" s="20" t="s">
        <v>47</v>
      </c>
      <c r="D4" s="20" t="s">
        <v>34</v>
      </c>
      <c r="E4" s="20" t="s">
        <v>331</v>
      </c>
      <c r="F4" s="21" t="s">
        <v>332</v>
      </c>
      <c r="G4" s="21" t="s">
        <v>28</v>
      </c>
      <c r="H4" s="21" t="s">
        <v>333</v>
      </c>
      <c r="I4" s="21" t="s">
        <v>334</v>
      </c>
      <c r="J4" s="21" t="s">
        <v>335</v>
      </c>
      <c r="K4" s="13">
        <v>13.05</v>
      </c>
      <c r="L4" s="19">
        <f t="shared" si="0"/>
        <v>65.250000000000014</v>
      </c>
      <c r="M4" s="13">
        <v>0.67</v>
      </c>
      <c r="N4" s="13">
        <v>0.2</v>
      </c>
      <c r="O4" s="13">
        <v>0.14000000000000001</v>
      </c>
      <c r="P4" s="13">
        <v>1</v>
      </c>
      <c r="Q4" s="13">
        <v>1</v>
      </c>
      <c r="R4" s="13">
        <v>1</v>
      </c>
      <c r="S4" s="14">
        <f t="shared" si="1"/>
        <v>66.833333333333329</v>
      </c>
      <c r="T4" s="13">
        <v>0.6</v>
      </c>
      <c r="U4" s="13">
        <v>0.33</v>
      </c>
      <c r="V4" s="13">
        <v>1</v>
      </c>
      <c r="W4" s="13">
        <v>0.56000000000000005</v>
      </c>
      <c r="X4" s="13">
        <v>1</v>
      </c>
      <c r="Y4" s="13">
        <v>1</v>
      </c>
      <c r="Z4" s="14">
        <f t="shared" si="2"/>
        <v>74.833333333333343</v>
      </c>
      <c r="AA4" s="13">
        <v>0.2</v>
      </c>
      <c r="AB4" s="13">
        <v>1</v>
      </c>
      <c r="AC4" s="13">
        <v>0</v>
      </c>
      <c r="AD4" s="13">
        <v>0.6</v>
      </c>
      <c r="AE4" s="13">
        <v>0.75</v>
      </c>
      <c r="AF4" s="13">
        <v>1</v>
      </c>
      <c r="AG4" s="13">
        <v>1</v>
      </c>
      <c r="AH4" s="13">
        <v>0</v>
      </c>
      <c r="AI4" s="14">
        <f t="shared" si="3"/>
        <v>56.875</v>
      </c>
    </row>
    <row r="5" spans="1:35" ht="15" customHeight="1" x14ac:dyDescent="0.3">
      <c r="A5" s="20" t="s">
        <v>336</v>
      </c>
      <c r="B5" s="20" t="s">
        <v>23</v>
      </c>
      <c r="C5" s="20" t="s">
        <v>109</v>
      </c>
      <c r="D5" s="20" t="s">
        <v>25</v>
      </c>
      <c r="E5" s="20" t="s">
        <v>337</v>
      </c>
      <c r="F5" s="21" t="s">
        <v>338</v>
      </c>
      <c r="G5" s="21" t="s">
        <v>28</v>
      </c>
      <c r="H5" s="21" t="s">
        <v>339</v>
      </c>
      <c r="I5" s="21" t="s">
        <v>340</v>
      </c>
      <c r="J5" s="21" t="s">
        <v>341</v>
      </c>
      <c r="K5" s="13">
        <v>12.92</v>
      </c>
      <c r="L5" s="19">
        <f t="shared" si="0"/>
        <v>64.600000000000009</v>
      </c>
      <c r="M5" s="13">
        <v>1</v>
      </c>
      <c r="N5" s="13">
        <v>0.2</v>
      </c>
      <c r="O5" s="13">
        <v>0.43</v>
      </c>
      <c r="P5" s="13">
        <v>1</v>
      </c>
      <c r="Q5" s="13">
        <v>1</v>
      </c>
      <c r="R5" s="13">
        <v>0</v>
      </c>
      <c r="S5" s="14">
        <f t="shared" si="1"/>
        <v>60.5</v>
      </c>
      <c r="T5" s="13">
        <v>0.2</v>
      </c>
      <c r="U5" s="13">
        <v>0.5</v>
      </c>
      <c r="V5" s="13">
        <v>1</v>
      </c>
      <c r="W5" s="13">
        <v>0.89</v>
      </c>
      <c r="X5" s="13">
        <v>0</v>
      </c>
      <c r="Y5" s="13">
        <v>1</v>
      </c>
      <c r="Z5" s="14">
        <f t="shared" si="2"/>
        <v>59.833333333333329</v>
      </c>
      <c r="AA5" s="13">
        <v>0.2</v>
      </c>
      <c r="AB5" s="13">
        <v>1</v>
      </c>
      <c r="AC5" s="13">
        <v>0</v>
      </c>
      <c r="AD5" s="13">
        <v>1</v>
      </c>
      <c r="AE5" s="13">
        <v>0.5</v>
      </c>
      <c r="AF5" s="13">
        <v>1</v>
      </c>
      <c r="AG5" s="13">
        <v>1</v>
      </c>
      <c r="AH5" s="13">
        <v>1</v>
      </c>
      <c r="AI5" s="14">
        <f t="shared" si="3"/>
        <v>71.25</v>
      </c>
    </row>
    <row r="6" spans="1:35" ht="15" customHeight="1" x14ac:dyDescent="0.3">
      <c r="A6" s="20" t="s">
        <v>342</v>
      </c>
      <c r="B6" s="20" t="s">
        <v>23</v>
      </c>
      <c r="C6" s="20" t="s">
        <v>343</v>
      </c>
      <c r="D6" s="20" t="s">
        <v>34</v>
      </c>
      <c r="E6" s="20" t="s">
        <v>202</v>
      </c>
      <c r="F6" s="21" t="s">
        <v>344</v>
      </c>
      <c r="G6" s="21" t="s">
        <v>28</v>
      </c>
      <c r="H6" s="21" t="s">
        <v>345</v>
      </c>
      <c r="I6" s="21" t="s">
        <v>346</v>
      </c>
      <c r="J6" s="21" t="s">
        <v>120</v>
      </c>
      <c r="K6" s="13">
        <v>14.99</v>
      </c>
      <c r="L6" s="19">
        <f t="shared" si="0"/>
        <v>74.95</v>
      </c>
      <c r="M6" s="13">
        <v>0.67</v>
      </c>
      <c r="N6" s="13">
        <v>0.6</v>
      </c>
      <c r="O6" s="13">
        <v>0.14000000000000001</v>
      </c>
      <c r="P6" s="13">
        <v>1</v>
      </c>
      <c r="Q6" s="13">
        <v>1</v>
      </c>
      <c r="R6" s="13">
        <v>1</v>
      </c>
      <c r="S6" s="14">
        <f t="shared" si="1"/>
        <v>73.5</v>
      </c>
      <c r="T6" s="13">
        <v>0.2</v>
      </c>
      <c r="U6" s="13">
        <v>0.33</v>
      </c>
      <c r="V6" s="13">
        <v>1</v>
      </c>
      <c r="W6" s="13">
        <v>0.44</v>
      </c>
      <c r="X6" s="13">
        <v>0</v>
      </c>
      <c r="Y6" s="13">
        <v>1</v>
      </c>
      <c r="Z6" s="14">
        <f t="shared" si="2"/>
        <v>49.499999999999993</v>
      </c>
      <c r="AA6" s="13">
        <v>0.6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  <c r="AG6" s="13">
        <v>1</v>
      </c>
      <c r="AH6" s="13">
        <v>1</v>
      </c>
      <c r="AI6" s="14">
        <f t="shared" si="3"/>
        <v>95</v>
      </c>
    </row>
    <row r="7" spans="1:35" s="23" customFormat="1" ht="15" customHeight="1" x14ac:dyDescent="0.3">
      <c r="A7" s="22" t="s">
        <v>316</v>
      </c>
      <c r="B7" s="22"/>
      <c r="C7" s="22"/>
      <c r="D7" s="22"/>
      <c r="E7" s="22"/>
      <c r="F7" s="22"/>
      <c r="G7" s="22"/>
      <c r="H7" s="22"/>
      <c r="I7" s="22"/>
      <c r="J7" s="22"/>
      <c r="K7" s="14">
        <f>AVERAGE(K2:K6)</f>
        <v>12.994</v>
      </c>
      <c r="L7" s="14">
        <f t="shared" ref="L7:AI7" si="4">AVERAGE(L2:L6)</f>
        <v>64.97</v>
      </c>
      <c r="M7" s="14">
        <f t="shared" si="4"/>
        <v>0.70199999999999996</v>
      </c>
      <c r="N7" s="14">
        <f t="shared" si="4"/>
        <v>0.24000000000000005</v>
      </c>
      <c r="O7" s="14">
        <f t="shared" si="4"/>
        <v>0.16999999999999998</v>
      </c>
      <c r="P7" s="14">
        <f t="shared" si="4"/>
        <v>1</v>
      </c>
      <c r="Q7" s="14">
        <f t="shared" si="4"/>
        <v>0.8</v>
      </c>
      <c r="R7" s="14">
        <f t="shared" si="4"/>
        <v>0.8</v>
      </c>
      <c r="S7" s="14">
        <f t="shared" si="4"/>
        <v>61.86666666666666</v>
      </c>
      <c r="T7" s="14">
        <f t="shared" si="4"/>
        <v>0.43999999999999995</v>
      </c>
      <c r="U7" s="14">
        <f t="shared" si="4"/>
        <v>0.36599999999999999</v>
      </c>
      <c r="V7" s="14">
        <f t="shared" si="4"/>
        <v>0.9</v>
      </c>
      <c r="W7" s="14">
        <f t="shared" si="4"/>
        <v>0.73399999999999999</v>
      </c>
      <c r="X7" s="14">
        <f t="shared" si="4"/>
        <v>0.2</v>
      </c>
      <c r="Y7" s="14">
        <f t="shared" si="4"/>
        <v>1</v>
      </c>
      <c r="Z7" s="14">
        <f t="shared" si="4"/>
        <v>60.666666666666664</v>
      </c>
      <c r="AA7" s="14">
        <f t="shared" si="4"/>
        <v>0.4</v>
      </c>
      <c r="AB7" s="14">
        <f t="shared" si="4"/>
        <v>1</v>
      </c>
      <c r="AC7" s="14">
        <f t="shared" si="4"/>
        <v>0.2</v>
      </c>
      <c r="AD7" s="14">
        <f t="shared" si="4"/>
        <v>0.84000000000000008</v>
      </c>
      <c r="AE7" s="14">
        <f t="shared" si="4"/>
        <v>0.8</v>
      </c>
      <c r="AF7" s="14">
        <f t="shared" si="4"/>
        <v>0.8</v>
      </c>
      <c r="AG7" s="14">
        <f t="shared" si="4"/>
        <v>1</v>
      </c>
      <c r="AH7" s="14">
        <f t="shared" si="4"/>
        <v>0.6</v>
      </c>
      <c r="AI7" s="14">
        <f t="shared" si="4"/>
        <v>70.5</v>
      </c>
    </row>
  </sheetData>
  <mergeCells count="3">
    <mergeCell ref="M1:R1"/>
    <mergeCell ref="T1:Y1"/>
    <mergeCell ref="AA1:A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9"/>
  <sheetViews>
    <sheetView topLeftCell="A44" workbookViewId="0">
      <selection activeCell="B48" sqref="B48"/>
    </sheetView>
  </sheetViews>
  <sheetFormatPr defaultRowHeight="15.6" x14ac:dyDescent="0.3"/>
  <cols>
    <col min="1" max="1" width="29.69921875" style="15" customWidth="1"/>
    <col min="2" max="2" width="26.69921875" style="15" customWidth="1"/>
    <col min="3" max="5" width="12.69921875" style="15" customWidth="1"/>
    <col min="6" max="6" width="13" style="15" customWidth="1"/>
    <col min="7" max="7" width="12.19921875" style="15" customWidth="1"/>
    <col min="8" max="14" width="8.796875" style="15"/>
    <col min="15" max="15" width="8.69921875" style="15" customWidth="1"/>
    <col min="16" max="46" width="8.796875" style="15"/>
    <col min="47" max="47" width="10.69921875" style="15" customWidth="1"/>
    <col min="48" max="16384" width="8.796875" style="15"/>
  </cols>
  <sheetData>
    <row r="1" spans="1:57" s="6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1" t="s">
        <v>13</v>
      </c>
      <c r="AC1" s="2" t="s">
        <v>14</v>
      </c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4"/>
      <c r="AQ1" s="1" t="s">
        <v>13</v>
      </c>
      <c r="AR1" s="5" t="s">
        <v>15</v>
      </c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 t="s">
        <v>13</v>
      </c>
    </row>
    <row r="2" spans="1:57" s="6" customFormat="1" ht="46.8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" t="s">
        <v>16</v>
      </c>
      <c r="N2" s="3"/>
      <c r="O2" s="8" t="s">
        <v>13</v>
      </c>
      <c r="P2" s="2" t="s">
        <v>17</v>
      </c>
      <c r="Q2" s="3"/>
      <c r="R2" s="8" t="s">
        <v>13</v>
      </c>
      <c r="S2" s="2" t="s">
        <v>18</v>
      </c>
      <c r="T2" s="3"/>
      <c r="U2" s="8" t="s">
        <v>13</v>
      </c>
      <c r="V2" s="2" t="s">
        <v>19</v>
      </c>
      <c r="W2" s="3"/>
      <c r="X2" s="8" t="s">
        <v>13</v>
      </c>
      <c r="Y2" s="2" t="s">
        <v>20</v>
      </c>
      <c r="Z2" s="3"/>
      <c r="AA2" s="8" t="s">
        <v>13</v>
      </c>
      <c r="AB2" s="7"/>
      <c r="AC2" s="2" t="s">
        <v>16</v>
      </c>
      <c r="AD2" s="4"/>
      <c r="AE2" s="8" t="s">
        <v>13</v>
      </c>
      <c r="AF2" s="2" t="s">
        <v>17</v>
      </c>
      <c r="AG2" s="3"/>
      <c r="AH2" s="8" t="s">
        <v>13</v>
      </c>
      <c r="AI2" s="2" t="s">
        <v>18</v>
      </c>
      <c r="AJ2" s="4"/>
      <c r="AK2" s="8" t="s">
        <v>13</v>
      </c>
      <c r="AL2" s="2" t="s">
        <v>19</v>
      </c>
      <c r="AM2" s="4"/>
      <c r="AN2" s="8" t="s">
        <v>13</v>
      </c>
      <c r="AO2" s="9" t="s">
        <v>20</v>
      </c>
      <c r="AP2" s="8" t="s">
        <v>13</v>
      </c>
      <c r="AQ2" s="7"/>
      <c r="AR2" s="5" t="s">
        <v>16</v>
      </c>
      <c r="AS2" s="5"/>
      <c r="AT2" s="9" t="s">
        <v>13</v>
      </c>
      <c r="AU2" s="9" t="s">
        <v>17</v>
      </c>
      <c r="AV2" s="9" t="s">
        <v>13</v>
      </c>
      <c r="AW2" s="5" t="s">
        <v>18</v>
      </c>
      <c r="AX2" s="5"/>
      <c r="AY2" s="9" t="s">
        <v>13</v>
      </c>
      <c r="AZ2" s="5" t="s">
        <v>21</v>
      </c>
      <c r="BA2" s="5"/>
      <c r="BB2" s="9" t="s">
        <v>13</v>
      </c>
      <c r="BC2" s="9" t="s">
        <v>20</v>
      </c>
      <c r="BD2" s="9" t="s">
        <v>13</v>
      </c>
      <c r="BE2" s="5"/>
    </row>
    <row r="3" spans="1:57" ht="18" customHeight="1" x14ac:dyDescent="0.3">
      <c r="A3" s="10" t="s">
        <v>22</v>
      </c>
      <c r="B3" s="11" t="s">
        <v>23</v>
      </c>
      <c r="C3" s="11" t="s">
        <v>24</v>
      </c>
      <c r="D3" s="11" t="s">
        <v>25</v>
      </c>
      <c r="E3" s="11" t="s">
        <v>26</v>
      </c>
      <c r="F3" s="12" t="s">
        <v>27</v>
      </c>
      <c r="G3" s="12" t="s">
        <v>28</v>
      </c>
      <c r="H3" s="12" t="s">
        <v>29</v>
      </c>
      <c r="I3" s="12" t="s">
        <v>30</v>
      </c>
      <c r="J3" s="12" t="s">
        <v>31</v>
      </c>
      <c r="K3" s="13">
        <v>18.18</v>
      </c>
      <c r="L3" s="14">
        <f t="shared" ref="L3:L48" si="0">K3/27*100</f>
        <v>67.333333333333329</v>
      </c>
      <c r="M3" s="13">
        <v>0.75</v>
      </c>
      <c r="N3" s="13">
        <v>1</v>
      </c>
      <c r="O3" s="14">
        <f t="shared" ref="O3:O48" si="1">AVERAGE(M3:N3)*100</f>
        <v>87.5</v>
      </c>
      <c r="P3" s="13">
        <v>0.67</v>
      </c>
      <c r="Q3" s="13">
        <v>1</v>
      </c>
      <c r="R3" s="14">
        <f t="shared" ref="R3:R48" si="2">AVERAGE(P3:Q3)*100</f>
        <v>83.5</v>
      </c>
      <c r="S3" s="13">
        <v>0.6</v>
      </c>
      <c r="T3" s="13">
        <v>1</v>
      </c>
      <c r="U3" s="14">
        <f t="shared" ref="U3:U48" si="3">AVERAGE(S3:T3)*100</f>
        <v>80</v>
      </c>
      <c r="V3" s="13">
        <v>0</v>
      </c>
      <c r="W3" s="13">
        <v>1</v>
      </c>
      <c r="X3" s="14">
        <f t="shared" ref="X3:X48" si="4">AVERAGE(V3:W3)*100</f>
        <v>50</v>
      </c>
      <c r="Y3" s="13">
        <v>0.8</v>
      </c>
      <c r="Z3" s="13">
        <v>0</v>
      </c>
      <c r="AA3" s="14">
        <f t="shared" ref="AA3:AA48" si="5">AVERAGE(Y3:Z3)*100</f>
        <v>40</v>
      </c>
      <c r="AB3" s="14">
        <f t="shared" ref="AB3:AB48" si="6">AVERAGE(M3:N3,P3:Q3,S3:T3,V3:W3,Y3:Z3)*100</f>
        <v>68.199999999999989</v>
      </c>
      <c r="AC3" s="13">
        <v>0.77</v>
      </c>
      <c r="AD3" s="13">
        <v>1</v>
      </c>
      <c r="AE3" s="14">
        <f t="shared" ref="AE3:AE48" si="7">AVERAGE(AC3:AD3)*100</f>
        <v>88.5</v>
      </c>
      <c r="AF3" s="13">
        <v>0.88</v>
      </c>
      <c r="AG3" s="13">
        <v>0</v>
      </c>
      <c r="AH3" s="14">
        <f t="shared" ref="AH3:AH48" si="8">AVERAGE(AF3:AG3)*100</f>
        <v>44</v>
      </c>
      <c r="AI3" s="13">
        <v>0.25</v>
      </c>
      <c r="AJ3" s="13">
        <v>1</v>
      </c>
      <c r="AK3" s="14">
        <f t="shared" ref="AK3:AK48" si="9">AVERAGE(AI3:AJ3)*100</f>
        <v>62.5</v>
      </c>
      <c r="AL3" s="13">
        <v>0.75</v>
      </c>
      <c r="AM3" s="13">
        <v>1</v>
      </c>
      <c r="AN3" s="14">
        <f t="shared" ref="AN3:AN48" si="10">AVERAGE(AL3:AM3)*100</f>
        <v>87.5</v>
      </c>
      <c r="AO3" s="13">
        <v>1</v>
      </c>
      <c r="AP3" s="14">
        <f t="shared" ref="AP3:AP48" si="11">AVERAGE(AO3)*100</f>
        <v>100</v>
      </c>
      <c r="AQ3" s="14">
        <f t="shared" ref="AQ3:AQ48" si="12">AVERAGE(AC3:AD3,AF3:AG3,AI3:AJ3,AL3:AM3,AO3)*100</f>
        <v>73.888888888888886</v>
      </c>
      <c r="AR3" s="13">
        <v>0.5</v>
      </c>
      <c r="AS3" s="13">
        <v>1</v>
      </c>
      <c r="AT3" s="14">
        <f t="shared" ref="AT3:AT48" si="13">AVERAGE(AR3:AS3)*100</f>
        <v>75</v>
      </c>
      <c r="AU3" s="13">
        <v>0.5</v>
      </c>
      <c r="AV3" s="14">
        <f t="shared" ref="AV3:AV48" si="14">AVERAGE(AU3)*100</f>
        <v>50</v>
      </c>
      <c r="AW3" s="13">
        <v>1</v>
      </c>
      <c r="AX3" s="13">
        <v>0</v>
      </c>
      <c r="AY3" s="14">
        <f t="shared" ref="AY3:AY48" si="15">AVERAGE(AW3:AX3)*100</f>
        <v>50</v>
      </c>
      <c r="AZ3" s="13">
        <v>1</v>
      </c>
      <c r="BA3" s="13">
        <v>0.71</v>
      </c>
      <c r="BB3" s="14">
        <f t="shared" ref="BB3:BB48" si="16">AVERAGE(AZ3:BA3)*100</f>
        <v>85.5</v>
      </c>
      <c r="BC3" s="13">
        <v>0</v>
      </c>
      <c r="BD3" s="14">
        <f t="shared" ref="BD3:BD48" si="17">AVERAGE(BC3)*100</f>
        <v>0</v>
      </c>
      <c r="BE3" s="14">
        <f t="shared" ref="BE3:BE48" si="18">AVERAGE(AR3:AS3,AU3,AW3:AX3,AZ3:BA3,BC3)*100</f>
        <v>58.875</v>
      </c>
    </row>
    <row r="4" spans="1:57" ht="18" customHeight="1" x14ac:dyDescent="0.3">
      <c r="A4" s="10" t="s">
        <v>32</v>
      </c>
      <c r="B4" s="11" t="s">
        <v>23</v>
      </c>
      <c r="C4" s="11" t="s">
        <v>33</v>
      </c>
      <c r="D4" s="11" t="s">
        <v>34</v>
      </c>
      <c r="E4" s="11" t="s">
        <v>35</v>
      </c>
      <c r="F4" s="12" t="s">
        <v>36</v>
      </c>
      <c r="G4" s="12" t="s">
        <v>28</v>
      </c>
      <c r="H4" s="12" t="s">
        <v>37</v>
      </c>
      <c r="I4" s="12" t="s">
        <v>38</v>
      </c>
      <c r="J4" s="12" t="s">
        <v>39</v>
      </c>
      <c r="K4" s="13">
        <v>22.04</v>
      </c>
      <c r="L4" s="14">
        <f t="shared" si="0"/>
        <v>81.629629629629633</v>
      </c>
      <c r="M4" s="13">
        <v>0.75</v>
      </c>
      <c r="N4" s="13">
        <v>1</v>
      </c>
      <c r="O4" s="14">
        <f t="shared" si="1"/>
        <v>87.5</v>
      </c>
      <c r="P4" s="13">
        <v>0.67</v>
      </c>
      <c r="Q4" s="13">
        <v>0.25</v>
      </c>
      <c r="R4" s="14">
        <f t="shared" si="2"/>
        <v>46</v>
      </c>
      <c r="S4" s="13">
        <v>1</v>
      </c>
      <c r="T4" s="13">
        <v>1</v>
      </c>
      <c r="U4" s="14">
        <f t="shared" si="3"/>
        <v>100</v>
      </c>
      <c r="V4" s="13">
        <v>1</v>
      </c>
      <c r="W4" s="13">
        <v>1</v>
      </c>
      <c r="X4" s="14">
        <f t="shared" si="4"/>
        <v>100</v>
      </c>
      <c r="Y4" s="13">
        <v>0.8</v>
      </c>
      <c r="Z4" s="13">
        <v>1</v>
      </c>
      <c r="AA4" s="14">
        <f t="shared" si="5"/>
        <v>90</v>
      </c>
      <c r="AB4" s="14">
        <f t="shared" si="6"/>
        <v>84.699999999999989</v>
      </c>
      <c r="AC4" s="13">
        <v>1</v>
      </c>
      <c r="AD4" s="13">
        <v>0.67</v>
      </c>
      <c r="AE4" s="14">
        <f t="shared" si="7"/>
        <v>83.5</v>
      </c>
      <c r="AF4" s="13">
        <v>1</v>
      </c>
      <c r="AG4" s="13">
        <v>1</v>
      </c>
      <c r="AH4" s="14">
        <f t="shared" si="8"/>
        <v>100</v>
      </c>
      <c r="AI4" s="13">
        <v>1</v>
      </c>
      <c r="AJ4" s="13">
        <v>1</v>
      </c>
      <c r="AK4" s="14">
        <f t="shared" si="9"/>
        <v>100</v>
      </c>
      <c r="AL4" s="13">
        <v>0.75</v>
      </c>
      <c r="AM4" s="13">
        <v>1</v>
      </c>
      <c r="AN4" s="14">
        <f t="shared" si="10"/>
        <v>87.5</v>
      </c>
      <c r="AO4" s="13">
        <v>1</v>
      </c>
      <c r="AP4" s="14">
        <f t="shared" si="11"/>
        <v>100</v>
      </c>
      <c r="AQ4" s="14">
        <f t="shared" si="12"/>
        <v>93.555555555555557</v>
      </c>
      <c r="AR4" s="13">
        <v>1</v>
      </c>
      <c r="AS4" s="13">
        <v>0</v>
      </c>
      <c r="AT4" s="14">
        <f t="shared" si="13"/>
        <v>50</v>
      </c>
      <c r="AU4" s="13">
        <v>0.5</v>
      </c>
      <c r="AV4" s="14">
        <f t="shared" si="14"/>
        <v>50</v>
      </c>
      <c r="AW4" s="13">
        <v>1</v>
      </c>
      <c r="AX4" s="13">
        <v>1</v>
      </c>
      <c r="AY4" s="14">
        <f t="shared" si="15"/>
        <v>100</v>
      </c>
      <c r="AZ4" s="13">
        <v>1</v>
      </c>
      <c r="BA4" s="13">
        <v>0.28999999999999998</v>
      </c>
      <c r="BB4" s="14">
        <f t="shared" si="16"/>
        <v>64.5</v>
      </c>
      <c r="BC4" s="13">
        <v>0.38</v>
      </c>
      <c r="BD4" s="14">
        <f t="shared" si="17"/>
        <v>38</v>
      </c>
      <c r="BE4" s="14">
        <f t="shared" si="18"/>
        <v>64.625</v>
      </c>
    </row>
    <row r="5" spans="1:57" ht="18" customHeight="1" x14ac:dyDescent="0.3">
      <c r="A5" s="10" t="s">
        <v>40</v>
      </c>
      <c r="B5" s="11" t="s">
        <v>23</v>
      </c>
      <c r="C5" s="11" t="s">
        <v>24</v>
      </c>
      <c r="D5" s="11" t="s">
        <v>25</v>
      </c>
      <c r="E5" s="11" t="s">
        <v>41</v>
      </c>
      <c r="F5" s="12" t="s">
        <v>42</v>
      </c>
      <c r="G5" s="12" t="s">
        <v>28</v>
      </c>
      <c r="H5" s="12" t="s">
        <v>43</v>
      </c>
      <c r="I5" s="12" t="s">
        <v>44</v>
      </c>
      <c r="J5" s="12" t="s">
        <v>45</v>
      </c>
      <c r="K5" s="13">
        <v>22</v>
      </c>
      <c r="L5" s="14">
        <f t="shared" si="0"/>
        <v>81.481481481481481</v>
      </c>
      <c r="M5" s="13">
        <v>0.75</v>
      </c>
      <c r="N5" s="13">
        <v>1</v>
      </c>
      <c r="O5" s="14">
        <f t="shared" si="1"/>
        <v>87.5</v>
      </c>
      <c r="P5" s="13">
        <v>0.67</v>
      </c>
      <c r="Q5" s="13">
        <v>1</v>
      </c>
      <c r="R5" s="14">
        <f t="shared" si="2"/>
        <v>83.5</v>
      </c>
      <c r="S5" s="13">
        <v>0.6</v>
      </c>
      <c r="T5" s="13">
        <v>1</v>
      </c>
      <c r="U5" s="14">
        <f t="shared" si="3"/>
        <v>80</v>
      </c>
      <c r="V5" s="13">
        <v>1</v>
      </c>
      <c r="W5" s="13">
        <v>1</v>
      </c>
      <c r="X5" s="14">
        <f t="shared" si="4"/>
        <v>100</v>
      </c>
      <c r="Y5" s="13">
        <v>1</v>
      </c>
      <c r="Z5" s="13">
        <v>0</v>
      </c>
      <c r="AA5" s="14">
        <f t="shared" si="5"/>
        <v>50</v>
      </c>
      <c r="AB5" s="14">
        <f t="shared" si="6"/>
        <v>80.199999999999989</v>
      </c>
      <c r="AC5" s="13">
        <v>1</v>
      </c>
      <c r="AD5" s="13">
        <v>1</v>
      </c>
      <c r="AE5" s="14">
        <f t="shared" si="7"/>
        <v>100</v>
      </c>
      <c r="AF5" s="13">
        <v>1</v>
      </c>
      <c r="AG5" s="13">
        <v>1</v>
      </c>
      <c r="AH5" s="14">
        <f t="shared" si="8"/>
        <v>100</v>
      </c>
      <c r="AI5" s="13">
        <v>1</v>
      </c>
      <c r="AJ5" s="13">
        <v>1</v>
      </c>
      <c r="AK5" s="14">
        <f t="shared" si="9"/>
        <v>100</v>
      </c>
      <c r="AL5" s="13">
        <v>0.5</v>
      </c>
      <c r="AM5" s="13">
        <v>1</v>
      </c>
      <c r="AN5" s="14">
        <f t="shared" si="10"/>
        <v>75</v>
      </c>
      <c r="AO5" s="13">
        <v>1</v>
      </c>
      <c r="AP5" s="14">
        <f t="shared" si="11"/>
        <v>100</v>
      </c>
      <c r="AQ5" s="14">
        <f t="shared" si="12"/>
        <v>94.444444444444443</v>
      </c>
      <c r="AR5" s="13">
        <v>1</v>
      </c>
      <c r="AS5" s="13">
        <v>0</v>
      </c>
      <c r="AT5" s="14">
        <f t="shared" si="13"/>
        <v>50</v>
      </c>
      <c r="AU5" s="13">
        <v>0.67</v>
      </c>
      <c r="AV5" s="14">
        <f t="shared" si="14"/>
        <v>67</v>
      </c>
      <c r="AW5" s="13">
        <v>0.75</v>
      </c>
      <c r="AX5" s="13">
        <v>1</v>
      </c>
      <c r="AY5" s="14">
        <f t="shared" si="15"/>
        <v>87.5</v>
      </c>
      <c r="AZ5" s="13">
        <v>1</v>
      </c>
      <c r="BA5" s="13">
        <v>0.56999999999999995</v>
      </c>
      <c r="BB5" s="14">
        <f t="shared" si="16"/>
        <v>78.499999999999986</v>
      </c>
      <c r="BC5" s="13">
        <v>0.5</v>
      </c>
      <c r="BD5" s="14">
        <f t="shared" si="17"/>
        <v>50</v>
      </c>
      <c r="BE5" s="14">
        <f t="shared" si="18"/>
        <v>68.625</v>
      </c>
    </row>
    <row r="6" spans="1:57" ht="18" customHeight="1" x14ac:dyDescent="0.3">
      <c r="A6" s="10" t="s">
        <v>46</v>
      </c>
      <c r="B6" s="11" t="s">
        <v>23</v>
      </c>
      <c r="C6" s="11" t="s">
        <v>47</v>
      </c>
      <c r="D6" s="11" t="s">
        <v>48</v>
      </c>
      <c r="E6" s="11" t="s">
        <v>49</v>
      </c>
      <c r="F6" s="12" t="s">
        <v>50</v>
      </c>
      <c r="G6" s="12" t="s">
        <v>28</v>
      </c>
      <c r="H6" s="12" t="s">
        <v>51</v>
      </c>
      <c r="I6" s="12" t="s">
        <v>52</v>
      </c>
      <c r="J6" s="12" t="s">
        <v>53</v>
      </c>
      <c r="K6" s="13">
        <v>18.66</v>
      </c>
      <c r="L6" s="14">
        <f t="shared" si="0"/>
        <v>69.111111111111114</v>
      </c>
      <c r="M6" s="13">
        <v>1</v>
      </c>
      <c r="N6" s="13">
        <v>0.75</v>
      </c>
      <c r="O6" s="14">
        <f t="shared" si="1"/>
        <v>87.5</v>
      </c>
      <c r="P6" s="13">
        <v>0.67</v>
      </c>
      <c r="Q6" s="13">
        <v>0.5</v>
      </c>
      <c r="R6" s="14">
        <f t="shared" si="2"/>
        <v>58.5</v>
      </c>
      <c r="S6" s="13">
        <v>0.6</v>
      </c>
      <c r="T6" s="13">
        <v>0</v>
      </c>
      <c r="U6" s="14">
        <f t="shared" si="3"/>
        <v>30</v>
      </c>
      <c r="V6" s="13">
        <v>0.5</v>
      </c>
      <c r="W6" s="13">
        <v>1</v>
      </c>
      <c r="X6" s="14">
        <f t="shared" si="4"/>
        <v>75</v>
      </c>
      <c r="Y6" s="13">
        <v>0.8</v>
      </c>
      <c r="Z6" s="13">
        <v>1</v>
      </c>
      <c r="AA6" s="14">
        <f t="shared" si="5"/>
        <v>90</v>
      </c>
      <c r="AB6" s="14">
        <f t="shared" si="6"/>
        <v>68.199999999999989</v>
      </c>
      <c r="AC6" s="13">
        <v>0.77</v>
      </c>
      <c r="AD6" s="13">
        <v>1</v>
      </c>
      <c r="AE6" s="14">
        <f t="shared" si="7"/>
        <v>88.5</v>
      </c>
      <c r="AF6" s="13">
        <v>1</v>
      </c>
      <c r="AG6" s="13">
        <v>1</v>
      </c>
      <c r="AH6" s="14">
        <f t="shared" si="8"/>
        <v>100</v>
      </c>
      <c r="AI6" s="13">
        <v>0</v>
      </c>
      <c r="AJ6" s="13">
        <v>0.67</v>
      </c>
      <c r="AK6" s="14">
        <f t="shared" si="9"/>
        <v>33.5</v>
      </c>
      <c r="AL6" s="13">
        <v>0.5</v>
      </c>
      <c r="AM6" s="13">
        <v>1</v>
      </c>
      <c r="AN6" s="14">
        <f t="shared" si="10"/>
        <v>75</v>
      </c>
      <c r="AO6" s="13">
        <v>0</v>
      </c>
      <c r="AP6" s="14">
        <f t="shared" si="11"/>
        <v>0</v>
      </c>
      <c r="AQ6" s="14">
        <f t="shared" si="12"/>
        <v>66</v>
      </c>
      <c r="AR6" s="13">
        <v>1</v>
      </c>
      <c r="AS6" s="13">
        <v>0</v>
      </c>
      <c r="AT6" s="14">
        <f t="shared" si="13"/>
        <v>50</v>
      </c>
      <c r="AU6" s="13">
        <v>1</v>
      </c>
      <c r="AV6" s="14">
        <f t="shared" si="14"/>
        <v>100</v>
      </c>
      <c r="AW6" s="13">
        <v>1</v>
      </c>
      <c r="AX6" s="13">
        <v>1</v>
      </c>
      <c r="AY6" s="14">
        <f t="shared" si="15"/>
        <v>100</v>
      </c>
      <c r="AZ6" s="13">
        <v>1</v>
      </c>
      <c r="BA6" s="13">
        <v>0.28999999999999998</v>
      </c>
      <c r="BB6" s="14">
        <f t="shared" si="16"/>
        <v>64.5</v>
      </c>
      <c r="BC6" s="13">
        <v>0.63</v>
      </c>
      <c r="BD6" s="14">
        <f t="shared" si="17"/>
        <v>63</v>
      </c>
      <c r="BE6" s="14">
        <f t="shared" si="18"/>
        <v>74</v>
      </c>
    </row>
    <row r="7" spans="1:57" ht="18" customHeight="1" x14ac:dyDescent="0.3">
      <c r="A7" s="10" t="s">
        <v>54</v>
      </c>
      <c r="B7" s="11" t="s">
        <v>23</v>
      </c>
      <c r="C7" s="11" t="s">
        <v>55</v>
      </c>
      <c r="D7" s="11" t="s">
        <v>56</v>
      </c>
      <c r="E7" s="11" t="s">
        <v>57</v>
      </c>
      <c r="F7" s="12" t="s">
        <v>58</v>
      </c>
      <c r="G7" s="12" t="s">
        <v>28</v>
      </c>
      <c r="H7" s="12" t="s">
        <v>59</v>
      </c>
      <c r="I7" s="12" t="s">
        <v>60</v>
      </c>
      <c r="J7" s="12" t="s">
        <v>61</v>
      </c>
      <c r="K7" s="13">
        <v>15.97</v>
      </c>
      <c r="L7" s="14">
        <f t="shared" si="0"/>
        <v>59.148148148148152</v>
      </c>
      <c r="M7" s="13">
        <v>1</v>
      </c>
      <c r="N7" s="13">
        <v>1</v>
      </c>
      <c r="O7" s="14">
        <f t="shared" si="1"/>
        <v>100</v>
      </c>
      <c r="P7" s="13">
        <v>0.5</v>
      </c>
      <c r="Q7" s="13">
        <v>0.25</v>
      </c>
      <c r="R7" s="14">
        <f t="shared" si="2"/>
        <v>37.5</v>
      </c>
      <c r="S7" s="13">
        <v>0.2</v>
      </c>
      <c r="T7" s="13">
        <v>1</v>
      </c>
      <c r="U7" s="14">
        <f t="shared" si="3"/>
        <v>60</v>
      </c>
      <c r="V7" s="13">
        <v>0.5</v>
      </c>
      <c r="W7" s="13">
        <v>1</v>
      </c>
      <c r="X7" s="14">
        <f t="shared" si="4"/>
        <v>75</v>
      </c>
      <c r="Y7" s="13">
        <v>0.8</v>
      </c>
      <c r="Z7" s="13">
        <v>0</v>
      </c>
      <c r="AA7" s="14">
        <f t="shared" si="5"/>
        <v>40</v>
      </c>
      <c r="AB7" s="14">
        <f t="shared" si="6"/>
        <v>62.5</v>
      </c>
      <c r="AC7" s="13">
        <v>0.54</v>
      </c>
      <c r="AD7" s="13">
        <v>1</v>
      </c>
      <c r="AE7" s="14">
        <f t="shared" si="7"/>
        <v>77</v>
      </c>
      <c r="AF7" s="13">
        <v>1</v>
      </c>
      <c r="AG7" s="13">
        <v>1</v>
      </c>
      <c r="AH7" s="14">
        <f t="shared" si="8"/>
        <v>100</v>
      </c>
      <c r="AI7" s="13">
        <v>0</v>
      </c>
      <c r="AJ7" s="13">
        <v>1</v>
      </c>
      <c r="AK7" s="14">
        <f t="shared" si="9"/>
        <v>50</v>
      </c>
      <c r="AL7" s="13">
        <v>0.75</v>
      </c>
      <c r="AM7" s="13">
        <v>0</v>
      </c>
      <c r="AN7" s="14">
        <f t="shared" si="10"/>
        <v>37.5</v>
      </c>
      <c r="AO7" s="13">
        <v>0</v>
      </c>
      <c r="AP7" s="14">
        <f t="shared" si="11"/>
        <v>0</v>
      </c>
      <c r="AQ7" s="14">
        <f t="shared" si="12"/>
        <v>58.777777777777771</v>
      </c>
      <c r="AR7" s="13">
        <v>0.5</v>
      </c>
      <c r="AS7" s="13">
        <v>0</v>
      </c>
      <c r="AT7" s="14">
        <f t="shared" si="13"/>
        <v>25</v>
      </c>
      <c r="AU7" s="13">
        <v>0.67</v>
      </c>
      <c r="AV7" s="14">
        <f t="shared" si="14"/>
        <v>67</v>
      </c>
      <c r="AW7" s="13">
        <v>1</v>
      </c>
      <c r="AX7" s="13">
        <v>1</v>
      </c>
      <c r="AY7" s="14">
        <f t="shared" si="15"/>
        <v>100</v>
      </c>
      <c r="AZ7" s="13">
        <v>0.5</v>
      </c>
      <c r="BA7" s="13">
        <v>0.14000000000000001</v>
      </c>
      <c r="BB7" s="14">
        <f t="shared" si="16"/>
        <v>32</v>
      </c>
      <c r="BC7" s="13">
        <v>0.63</v>
      </c>
      <c r="BD7" s="14">
        <f t="shared" si="17"/>
        <v>63</v>
      </c>
      <c r="BE7" s="14">
        <f t="shared" si="18"/>
        <v>55.500000000000007</v>
      </c>
    </row>
    <row r="8" spans="1:57" ht="18" customHeight="1" x14ac:dyDescent="0.3">
      <c r="A8" s="10" t="s">
        <v>62</v>
      </c>
      <c r="B8" s="11" t="s">
        <v>23</v>
      </c>
      <c r="C8" s="11" t="s">
        <v>63</v>
      </c>
      <c r="D8" s="11" t="s">
        <v>25</v>
      </c>
      <c r="E8" s="11" t="s">
        <v>64</v>
      </c>
      <c r="F8" s="12" t="s">
        <v>65</v>
      </c>
      <c r="G8" s="12" t="s">
        <v>28</v>
      </c>
      <c r="H8" s="12" t="s">
        <v>66</v>
      </c>
      <c r="I8" s="12" t="s">
        <v>67</v>
      </c>
      <c r="J8" s="12" t="s">
        <v>68</v>
      </c>
      <c r="K8" s="13">
        <v>20.7</v>
      </c>
      <c r="L8" s="14">
        <f t="shared" si="0"/>
        <v>76.666666666666657</v>
      </c>
      <c r="M8" s="13">
        <v>0.75</v>
      </c>
      <c r="N8" s="13">
        <v>1</v>
      </c>
      <c r="O8" s="14">
        <f t="shared" si="1"/>
        <v>87.5</v>
      </c>
      <c r="P8" s="13">
        <v>0.33</v>
      </c>
      <c r="Q8" s="13">
        <v>1</v>
      </c>
      <c r="R8" s="14">
        <f t="shared" si="2"/>
        <v>66.5</v>
      </c>
      <c r="S8" s="13">
        <v>1</v>
      </c>
      <c r="T8" s="13">
        <v>1</v>
      </c>
      <c r="U8" s="14">
        <f t="shared" si="3"/>
        <v>100</v>
      </c>
      <c r="V8" s="13">
        <v>0.5</v>
      </c>
      <c r="W8" s="13">
        <v>1</v>
      </c>
      <c r="X8" s="14">
        <f t="shared" si="4"/>
        <v>75</v>
      </c>
      <c r="Y8" s="13">
        <v>0.8</v>
      </c>
      <c r="Z8" s="13">
        <v>0</v>
      </c>
      <c r="AA8" s="14">
        <f t="shared" si="5"/>
        <v>40</v>
      </c>
      <c r="AB8" s="14">
        <f t="shared" si="6"/>
        <v>73.8</v>
      </c>
      <c r="AC8" s="13">
        <v>1</v>
      </c>
      <c r="AD8" s="13">
        <v>0.83</v>
      </c>
      <c r="AE8" s="14">
        <f t="shared" si="7"/>
        <v>91.5</v>
      </c>
      <c r="AF8" s="13">
        <v>0.88</v>
      </c>
      <c r="AG8" s="13">
        <v>1</v>
      </c>
      <c r="AH8" s="14">
        <f t="shared" si="8"/>
        <v>94</v>
      </c>
      <c r="AI8" s="13">
        <v>1</v>
      </c>
      <c r="AJ8" s="13">
        <v>1</v>
      </c>
      <c r="AK8" s="14">
        <f t="shared" si="9"/>
        <v>100</v>
      </c>
      <c r="AL8" s="13">
        <v>0.75</v>
      </c>
      <c r="AM8" s="13">
        <v>1</v>
      </c>
      <c r="AN8" s="14">
        <f t="shared" si="10"/>
        <v>87.5</v>
      </c>
      <c r="AO8" s="13">
        <v>1</v>
      </c>
      <c r="AP8" s="14">
        <f t="shared" si="11"/>
        <v>100</v>
      </c>
      <c r="AQ8" s="14">
        <f t="shared" si="12"/>
        <v>94</v>
      </c>
      <c r="AR8" s="13">
        <v>1</v>
      </c>
      <c r="AS8" s="13">
        <v>0</v>
      </c>
      <c r="AT8" s="14">
        <f t="shared" si="13"/>
        <v>50</v>
      </c>
      <c r="AU8" s="13">
        <v>0.67</v>
      </c>
      <c r="AV8" s="14">
        <f t="shared" si="14"/>
        <v>67</v>
      </c>
      <c r="AW8" s="13">
        <v>1</v>
      </c>
      <c r="AX8" s="13">
        <v>0</v>
      </c>
      <c r="AY8" s="14">
        <f t="shared" si="15"/>
        <v>50</v>
      </c>
      <c r="AZ8" s="13">
        <v>1</v>
      </c>
      <c r="BA8" s="13">
        <v>0.56999999999999995</v>
      </c>
      <c r="BB8" s="14">
        <f t="shared" si="16"/>
        <v>78.499999999999986</v>
      </c>
      <c r="BC8" s="13">
        <v>0.63</v>
      </c>
      <c r="BD8" s="14">
        <f t="shared" si="17"/>
        <v>63</v>
      </c>
      <c r="BE8" s="14">
        <f t="shared" si="18"/>
        <v>60.875</v>
      </c>
    </row>
    <row r="9" spans="1:57" ht="18" customHeight="1" x14ac:dyDescent="0.3">
      <c r="A9" s="10" t="s">
        <v>69</v>
      </c>
      <c r="B9" s="11" t="s">
        <v>23</v>
      </c>
      <c r="C9" s="11" t="s">
        <v>47</v>
      </c>
      <c r="D9" s="11" t="s">
        <v>25</v>
      </c>
      <c r="E9" s="11" t="s">
        <v>70</v>
      </c>
      <c r="F9" s="12" t="s">
        <v>71</v>
      </c>
      <c r="G9" s="12" t="s">
        <v>28</v>
      </c>
      <c r="H9" s="12" t="s">
        <v>72</v>
      </c>
      <c r="I9" s="12" t="s">
        <v>73</v>
      </c>
      <c r="J9" s="12" t="s">
        <v>74</v>
      </c>
      <c r="K9" s="13">
        <v>20.45</v>
      </c>
      <c r="L9" s="14">
        <f t="shared" si="0"/>
        <v>75.740740740740748</v>
      </c>
      <c r="M9" s="13">
        <v>1</v>
      </c>
      <c r="N9" s="13">
        <v>1</v>
      </c>
      <c r="O9" s="14">
        <f t="shared" si="1"/>
        <v>100</v>
      </c>
      <c r="P9" s="13">
        <v>0.67</v>
      </c>
      <c r="Q9" s="13">
        <v>0.25</v>
      </c>
      <c r="R9" s="14">
        <f t="shared" si="2"/>
        <v>46</v>
      </c>
      <c r="S9" s="13">
        <v>0.6</v>
      </c>
      <c r="T9" s="13">
        <v>0</v>
      </c>
      <c r="U9" s="14">
        <f t="shared" si="3"/>
        <v>30</v>
      </c>
      <c r="V9" s="13">
        <v>0.5</v>
      </c>
      <c r="W9" s="13">
        <v>1</v>
      </c>
      <c r="X9" s="14">
        <f t="shared" si="4"/>
        <v>75</v>
      </c>
      <c r="Y9" s="13">
        <v>0.8</v>
      </c>
      <c r="Z9" s="13">
        <v>1</v>
      </c>
      <c r="AA9" s="14">
        <f t="shared" si="5"/>
        <v>90</v>
      </c>
      <c r="AB9" s="14">
        <f t="shared" si="6"/>
        <v>68.199999999999989</v>
      </c>
      <c r="AC9" s="13">
        <v>0.77</v>
      </c>
      <c r="AD9" s="13">
        <v>1</v>
      </c>
      <c r="AE9" s="14">
        <f t="shared" si="7"/>
        <v>88.5</v>
      </c>
      <c r="AF9" s="13">
        <v>1</v>
      </c>
      <c r="AG9" s="13">
        <v>1</v>
      </c>
      <c r="AH9" s="14">
        <f t="shared" si="8"/>
        <v>100</v>
      </c>
      <c r="AI9" s="13">
        <v>0</v>
      </c>
      <c r="AJ9" s="13">
        <v>0.33</v>
      </c>
      <c r="AK9" s="14">
        <f t="shared" si="9"/>
        <v>16.5</v>
      </c>
      <c r="AL9" s="13">
        <v>0.75</v>
      </c>
      <c r="AM9" s="13">
        <v>1</v>
      </c>
      <c r="AN9" s="14">
        <f t="shared" si="10"/>
        <v>87.5</v>
      </c>
      <c r="AO9" s="13">
        <v>1</v>
      </c>
      <c r="AP9" s="14">
        <f t="shared" si="11"/>
        <v>100</v>
      </c>
      <c r="AQ9" s="14">
        <f t="shared" si="12"/>
        <v>76.111111111111114</v>
      </c>
      <c r="AR9" s="13">
        <v>1</v>
      </c>
      <c r="AS9" s="13">
        <v>1</v>
      </c>
      <c r="AT9" s="14">
        <f t="shared" si="13"/>
        <v>100</v>
      </c>
      <c r="AU9" s="13">
        <v>1</v>
      </c>
      <c r="AV9" s="14">
        <f t="shared" si="14"/>
        <v>100</v>
      </c>
      <c r="AW9" s="13">
        <v>1</v>
      </c>
      <c r="AX9" s="13">
        <v>1</v>
      </c>
      <c r="AY9" s="14">
        <f t="shared" si="15"/>
        <v>100</v>
      </c>
      <c r="AZ9" s="13">
        <v>1</v>
      </c>
      <c r="BA9" s="13">
        <v>0.28999999999999998</v>
      </c>
      <c r="BB9" s="14">
        <f t="shared" si="16"/>
        <v>64.5</v>
      </c>
      <c r="BC9" s="13">
        <v>0.5</v>
      </c>
      <c r="BD9" s="14">
        <f t="shared" si="17"/>
        <v>50</v>
      </c>
      <c r="BE9" s="14">
        <f t="shared" si="18"/>
        <v>84.875</v>
      </c>
    </row>
    <row r="10" spans="1:57" ht="18" customHeight="1" x14ac:dyDescent="0.3">
      <c r="A10" s="10" t="s">
        <v>75</v>
      </c>
      <c r="B10" s="11" t="s">
        <v>23</v>
      </c>
      <c r="C10" s="11" t="s">
        <v>76</v>
      </c>
      <c r="D10" s="11" t="s">
        <v>48</v>
      </c>
      <c r="E10" s="11" t="s">
        <v>77</v>
      </c>
      <c r="F10" s="12" t="s">
        <v>78</v>
      </c>
      <c r="G10" s="12" t="s">
        <v>28</v>
      </c>
      <c r="H10" s="12" t="s">
        <v>79</v>
      </c>
      <c r="I10" s="12" t="s">
        <v>80</v>
      </c>
      <c r="J10" s="12" t="s">
        <v>81</v>
      </c>
      <c r="K10" s="13">
        <v>13.98</v>
      </c>
      <c r="L10" s="14">
        <f t="shared" si="0"/>
        <v>51.777777777777779</v>
      </c>
      <c r="M10" s="13">
        <v>1</v>
      </c>
      <c r="N10" s="13">
        <v>0.25</v>
      </c>
      <c r="O10" s="14">
        <f t="shared" si="1"/>
        <v>62.5</v>
      </c>
      <c r="P10" s="13">
        <v>0.83</v>
      </c>
      <c r="Q10" s="13">
        <v>0</v>
      </c>
      <c r="R10" s="14">
        <f t="shared" si="2"/>
        <v>41.5</v>
      </c>
      <c r="S10" s="13">
        <v>0.4</v>
      </c>
      <c r="T10" s="13">
        <v>0</v>
      </c>
      <c r="U10" s="14">
        <f t="shared" si="3"/>
        <v>20</v>
      </c>
      <c r="V10" s="13">
        <v>0</v>
      </c>
      <c r="W10" s="13">
        <v>1</v>
      </c>
      <c r="X10" s="14">
        <f t="shared" si="4"/>
        <v>50</v>
      </c>
      <c r="Y10" s="13">
        <v>0.6</v>
      </c>
      <c r="Z10" s="13">
        <v>0</v>
      </c>
      <c r="AA10" s="14">
        <f t="shared" si="5"/>
        <v>30</v>
      </c>
      <c r="AB10" s="14">
        <f t="shared" si="6"/>
        <v>40.800000000000004</v>
      </c>
      <c r="AC10" s="13">
        <v>0.62</v>
      </c>
      <c r="AD10" s="13">
        <v>0.92</v>
      </c>
      <c r="AE10" s="14">
        <f t="shared" si="7"/>
        <v>77</v>
      </c>
      <c r="AF10" s="13">
        <v>1</v>
      </c>
      <c r="AG10" s="13">
        <v>1</v>
      </c>
      <c r="AH10" s="14">
        <f t="shared" si="8"/>
        <v>100</v>
      </c>
      <c r="AI10" s="13">
        <v>0</v>
      </c>
      <c r="AJ10" s="13">
        <v>0.33</v>
      </c>
      <c r="AK10" s="14">
        <f t="shared" si="9"/>
        <v>16.5</v>
      </c>
      <c r="AL10" s="13">
        <v>0.25</v>
      </c>
      <c r="AM10" s="13">
        <v>1</v>
      </c>
      <c r="AN10" s="14">
        <f t="shared" si="10"/>
        <v>62.5</v>
      </c>
      <c r="AO10" s="13">
        <v>1</v>
      </c>
      <c r="AP10" s="14">
        <f t="shared" si="11"/>
        <v>100</v>
      </c>
      <c r="AQ10" s="14">
        <f t="shared" si="12"/>
        <v>68</v>
      </c>
      <c r="AR10" s="13">
        <v>0.5</v>
      </c>
      <c r="AS10" s="13">
        <v>0</v>
      </c>
      <c r="AT10" s="14">
        <f t="shared" si="13"/>
        <v>25</v>
      </c>
      <c r="AU10" s="13">
        <v>0.33</v>
      </c>
      <c r="AV10" s="14">
        <f t="shared" si="14"/>
        <v>33</v>
      </c>
      <c r="AW10" s="13">
        <v>0.25</v>
      </c>
      <c r="AX10" s="13">
        <v>1</v>
      </c>
      <c r="AY10" s="14">
        <f t="shared" si="15"/>
        <v>62.5</v>
      </c>
      <c r="AZ10" s="13">
        <v>1</v>
      </c>
      <c r="BA10" s="13">
        <v>0.56999999999999995</v>
      </c>
      <c r="BB10" s="14">
        <f t="shared" si="16"/>
        <v>78.499999999999986</v>
      </c>
      <c r="BC10" s="13">
        <v>0.13</v>
      </c>
      <c r="BD10" s="14">
        <f t="shared" si="17"/>
        <v>13</v>
      </c>
      <c r="BE10" s="14">
        <f t="shared" si="18"/>
        <v>47.25</v>
      </c>
    </row>
    <row r="11" spans="1:57" ht="18" customHeight="1" x14ac:dyDescent="0.3">
      <c r="A11" s="10" t="s">
        <v>82</v>
      </c>
      <c r="B11" s="11" t="s">
        <v>23</v>
      </c>
      <c r="C11" s="11" t="s">
        <v>83</v>
      </c>
      <c r="D11" s="11" t="s">
        <v>34</v>
      </c>
      <c r="E11" s="11" t="s">
        <v>70</v>
      </c>
      <c r="F11" s="12" t="s">
        <v>84</v>
      </c>
      <c r="G11" s="12" t="s">
        <v>28</v>
      </c>
      <c r="H11" s="12" t="s">
        <v>85</v>
      </c>
      <c r="I11" s="12" t="s">
        <v>86</v>
      </c>
      <c r="J11" s="12" t="s">
        <v>87</v>
      </c>
      <c r="K11" s="13">
        <v>19.399999999999999</v>
      </c>
      <c r="L11" s="14">
        <f t="shared" si="0"/>
        <v>71.851851851851848</v>
      </c>
      <c r="M11" s="13">
        <v>1</v>
      </c>
      <c r="N11" s="13">
        <v>1</v>
      </c>
      <c r="O11" s="14">
        <f t="shared" si="1"/>
        <v>100</v>
      </c>
      <c r="P11" s="13">
        <v>0.5</v>
      </c>
      <c r="Q11" s="13">
        <v>0</v>
      </c>
      <c r="R11" s="14">
        <f t="shared" si="2"/>
        <v>25</v>
      </c>
      <c r="S11" s="13">
        <v>0.6</v>
      </c>
      <c r="T11" s="13">
        <v>1</v>
      </c>
      <c r="U11" s="14">
        <f t="shared" si="3"/>
        <v>80</v>
      </c>
      <c r="V11" s="13">
        <v>1</v>
      </c>
      <c r="W11" s="13">
        <v>1</v>
      </c>
      <c r="X11" s="14">
        <f t="shared" si="4"/>
        <v>100</v>
      </c>
      <c r="Y11" s="13">
        <v>0.8</v>
      </c>
      <c r="Z11" s="13">
        <v>0</v>
      </c>
      <c r="AA11" s="14">
        <f t="shared" si="5"/>
        <v>40</v>
      </c>
      <c r="AB11" s="14">
        <f t="shared" si="6"/>
        <v>69</v>
      </c>
      <c r="AC11" s="13">
        <v>0.85</v>
      </c>
      <c r="AD11" s="13">
        <v>0.83</v>
      </c>
      <c r="AE11" s="14">
        <f t="shared" si="7"/>
        <v>84</v>
      </c>
      <c r="AF11" s="13">
        <v>0.88</v>
      </c>
      <c r="AG11" s="13">
        <v>1</v>
      </c>
      <c r="AH11" s="14">
        <f t="shared" si="8"/>
        <v>94</v>
      </c>
      <c r="AI11" s="13">
        <v>0.5</v>
      </c>
      <c r="AJ11" s="13">
        <v>1</v>
      </c>
      <c r="AK11" s="14">
        <f t="shared" si="9"/>
        <v>75</v>
      </c>
      <c r="AL11" s="13">
        <v>0.75</v>
      </c>
      <c r="AM11" s="13">
        <v>1</v>
      </c>
      <c r="AN11" s="14">
        <f t="shared" si="10"/>
        <v>87.5</v>
      </c>
      <c r="AO11" s="13">
        <v>0</v>
      </c>
      <c r="AP11" s="14">
        <f t="shared" si="11"/>
        <v>0</v>
      </c>
      <c r="AQ11" s="14">
        <f t="shared" si="12"/>
        <v>75.666666666666671</v>
      </c>
      <c r="AR11" s="13">
        <v>0.5</v>
      </c>
      <c r="AS11" s="13">
        <v>1</v>
      </c>
      <c r="AT11" s="14">
        <f t="shared" si="13"/>
        <v>75</v>
      </c>
      <c r="AU11" s="13">
        <v>1</v>
      </c>
      <c r="AV11" s="14">
        <f t="shared" si="14"/>
        <v>100</v>
      </c>
      <c r="AW11" s="13">
        <v>1</v>
      </c>
      <c r="AX11" s="13">
        <v>0</v>
      </c>
      <c r="AY11" s="14">
        <f t="shared" si="15"/>
        <v>50</v>
      </c>
      <c r="AZ11" s="13">
        <v>1</v>
      </c>
      <c r="BA11" s="13">
        <v>0.56999999999999995</v>
      </c>
      <c r="BB11" s="14">
        <f t="shared" si="16"/>
        <v>78.499999999999986</v>
      </c>
      <c r="BC11" s="13">
        <v>0.63</v>
      </c>
      <c r="BD11" s="14">
        <f t="shared" si="17"/>
        <v>63</v>
      </c>
      <c r="BE11" s="14">
        <f t="shared" si="18"/>
        <v>71.25</v>
      </c>
    </row>
    <row r="12" spans="1:57" ht="18" customHeight="1" x14ac:dyDescent="0.3">
      <c r="A12" s="10" t="s">
        <v>88</v>
      </c>
      <c r="B12" s="11" t="s">
        <v>23</v>
      </c>
      <c r="C12" s="11" t="s">
        <v>89</v>
      </c>
      <c r="D12" s="11" t="s">
        <v>48</v>
      </c>
      <c r="E12" s="11" t="s">
        <v>90</v>
      </c>
      <c r="F12" s="12" t="s">
        <v>91</v>
      </c>
      <c r="G12" s="12" t="s">
        <v>28</v>
      </c>
      <c r="H12" s="12" t="s">
        <v>92</v>
      </c>
      <c r="I12" s="12" t="s">
        <v>93</v>
      </c>
      <c r="J12" s="12" t="s">
        <v>94</v>
      </c>
      <c r="K12" s="13">
        <v>21.8</v>
      </c>
      <c r="L12" s="14">
        <f t="shared" si="0"/>
        <v>80.740740740740748</v>
      </c>
      <c r="M12" s="13">
        <v>0.75</v>
      </c>
      <c r="N12" s="13">
        <v>0.5</v>
      </c>
      <c r="O12" s="14">
        <f t="shared" si="1"/>
        <v>62.5</v>
      </c>
      <c r="P12" s="13">
        <v>1</v>
      </c>
      <c r="Q12" s="13">
        <v>0.25</v>
      </c>
      <c r="R12" s="14">
        <f t="shared" si="2"/>
        <v>62.5</v>
      </c>
      <c r="S12" s="13">
        <v>1</v>
      </c>
      <c r="T12" s="13">
        <v>1</v>
      </c>
      <c r="U12" s="14">
        <f t="shared" si="3"/>
        <v>100</v>
      </c>
      <c r="V12" s="13">
        <v>1</v>
      </c>
      <c r="W12" s="13">
        <v>1</v>
      </c>
      <c r="X12" s="14">
        <f t="shared" si="4"/>
        <v>100</v>
      </c>
      <c r="Y12" s="13">
        <v>0.8</v>
      </c>
      <c r="Z12" s="13">
        <v>1</v>
      </c>
      <c r="AA12" s="14">
        <f t="shared" si="5"/>
        <v>90</v>
      </c>
      <c r="AB12" s="14">
        <f t="shared" si="6"/>
        <v>83</v>
      </c>
      <c r="AC12" s="13">
        <v>0.54</v>
      </c>
      <c r="AD12" s="13">
        <v>0.92</v>
      </c>
      <c r="AE12" s="14">
        <f t="shared" si="7"/>
        <v>73</v>
      </c>
      <c r="AF12" s="13">
        <v>0.88</v>
      </c>
      <c r="AG12" s="13">
        <v>1</v>
      </c>
      <c r="AH12" s="14">
        <f t="shared" si="8"/>
        <v>94</v>
      </c>
      <c r="AI12" s="13">
        <v>1</v>
      </c>
      <c r="AJ12" s="13">
        <v>1</v>
      </c>
      <c r="AK12" s="14">
        <f t="shared" si="9"/>
        <v>100</v>
      </c>
      <c r="AL12" s="13">
        <v>0.75</v>
      </c>
      <c r="AM12" s="13">
        <v>0</v>
      </c>
      <c r="AN12" s="14">
        <f t="shared" si="10"/>
        <v>37.5</v>
      </c>
      <c r="AO12" s="13">
        <v>1</v>
      </c>
      <c r="AP12" s="14">
        <f t="shared" si="11"/>
        <v>100</v>
      </c>
      <c r="AQ12" s="14">
        <f t="shared" si="12"/>
        <v>78.777777777777786</v>
      </c>
      <c r="AR12" s="13">
        <v>1</v>
      </c>
      <c r="AS12" s="13">
        <v>1</v>
      </c>
      <c r="AT12" s="14">
        <f t="shared" si="13"/>
        <v>100</v>
      </c>
      <c r="AU12" s="13">
        <v>0.17</v>
      </c>
      <c r="AV12" s="14">
        <f t="shared" si="14"/>
        <v>17</v>
      </c>
      <c r="AW12" s="13">
        <v>1</v>
      </c>
      <c r="AX12" s="13">
        <v>1</v>
      </c>
      <c r="AY12" s="14">
        <f t="shared" si="15"/>
        <v>100</v>
      </c>
      <c r="AZ12" s="13">
        <v>0.5</v>
      </c>
      <c r="BA12" s="13">
        <v>1</v>
      </c>
      <c r="BB12" s="14">
        <f t="shared" si="16"/>
        <v>75</v>
      </c>
      <c r="BC12" s="13">
        <v>0.75</v>
      </c>
      <c r="BD12" s="14">
        <f t="shared" si="17"/>
        <v>75</v>
      </c>
      <c r="BE12" s="14">
        <f t="shared" si="18"/>
        <v>80.25</v>
      </c>
    </row>
    <row r="13" spans="1:57" ht="18" customHeight="1" x14ac:dyDescent="0.3">
      <c r="A13" s="10" t="s">
        <v>95</v>
      </c>
      <c r="B13" s="11" t="s">
        <v>23</v>
      </c>
      <c r="C13" s="11" t="s">
        <v>96</v>
      </c>
      <c r="D13" s="11" t="s">
        <v>34</v>
      </c>
      <c r="E13" s="11" t="s">
        <v>97</v>
      </c>
      <c r="F13" s="12" t="s">
        <v>98</v>
      </c>
      <c r="G13" s="12" t="s">
        <v>28</v>
      </c>
      <c r="H13" s="12" t="s">
        <v>92</v>
      </c>
      <c r="I13" s="12" t="s">
        <v>99</v>
      </c>
      <c r="J13" s="12" t="s">
        <v>100</v>
      </c>
      <c r="K13" s="13">
        <v>14.74</v>
      </c>
      <c r="L13" s="14">
        <f t="shared" si="0"/>
        <v>54.592592592592595</v>
      </c>
      <c r="M13" s="13">
        <v>1</v>
      </c>
      <c r="N13" s="13">
        <v>0.75</v>
      </c>
      <c r="O13" s="14">
        <f t="shared" si="1"/>
        <v>87.5</v>
      </c>
      <c r="P13" s="13">
        <v>0.67</v>
      </c>
      <c r="Q13" s="13">
        <v>0.25</v>
      </c>
      <c r="R13" s="14">
        <f t="shared" si="2"/>
        <v>46</v>
      </c>
      <c r="S13" s="13">
        <v>0.2</v>
      </c>
      <c r="T13" s="13">
        <v>1</v>
      </c>
      <c r="U13" s="14">
        <f t="shared" si="3"/>
        <v>60</v>
      </c>
      <c r="V13" s="13">
        <v>0</v>
      </c>
      <c r="W13" s="13">
        <v>1</v>
      </c>
      <c r="X13" s="14">
        <f t="shared" si="4"/>
        <v>50</v>
      </c>
      <c r="Y13" s="13">
        <v>0.1</v>
      </c>
      <c r="Z13" s="13">
        <v>0</v>
      </c>
      <c r="AA13" s="14">
        <f t="shared" si="5"/>
        <v>5</v>
      </c>
      <c r="AB13" s="14">
        <f t="shared" si="6"/>
        <v>49.7</v>
      </c>
      <c r="AC13" s="13">
        <v>0.77</v>
      </c>
      <c r="AD13" s="13">
        <v>0.42</v>
      </c>
      <c r="AE13" s="14">
        <f t="shared" si="7"/>
        <v>59.5</v>
      </c>
      <c r="AF13" s="13">
        <v>0.63</v>
      </c>
      <c r="AG13" s="13">
        <v>1</v>
      </c>
      <c r="AH13" s="14">
        <f t="shared" si="8"/>
        <v>81.5</v>
      </c>
      <c r="AI13" s="13">
        <v>0.25</v>
      </c>
      <c r="AJ13" s="13">
        <v>0.67</v>
      </c>
      <c r="AK13" s="14">
        <f t="shared" si="9"/>
        <v>46</v>
      </c>
      <c r="AL13" s="13">
        <v>0.75</v>
      </c>
      <c r="AM13" s="13">
        <v>1</v>
      </c>
      <c r="AN13" s="14">
        <f t="shared" si="10"/>
        <v>87.5</v>
      </c>
      <c r="AO13" s="13">
        <v>1</v>
      </c>
      <c r="AP13" s="14">
        <f t="shared" si="11"/>
        <v>100</v>
      </c>
      <c r="AQ13" s="14">
        <f t="shared" si="12"/>
        <v>72.111111111111114</v>
      </c>
      <c r="AR13" s="13">
        <v>0.5</v>
      </c>
      <c r="AS13" s="13">
        <v>0</v>
      </c>
      <c r="AT13" s="14">
        <f t="shared" si="13"/>
        <v>25</v>
      </c>
      <c r="AU13" s="13">
        <v>0.33</v>
      </c>
      <c r="AV13" s="14">
        <f t="shared" si="14"/>
        <v>33</v>
      </c>
      <c r="AW13" s="13">
        <v>0.25</v>
      </c>
      <c r="AX13" s="13">
        <v>0</v>
      </c>
      <c r="AY13" s="14">
        <f t="shared" si="15"/>
        <v>12.5</v>
      </c>
      <c r="AZ13" s="13">
        <v>1</v>
      </c>
      <c r="BA13" s="13">
        <v>0.71</v>
      </c>
      <c r="BB13" s="14">
        <f t="shared" si="16"/>
        <v>85.5</v>
      </c>
      <c r="BC13" s="13">
        <v>0.5</v>
      </c>
      <c r="BD13" s="14">
        <f t="shared" si="17"/>
        <v>50</v>
      </c>
      <c r="BE13" s="14">
        <f t="shared" si="18"/>
        <v>41.125</v>
      </c>
    </row>
    <row r="14" spans="1:57" ht="18" customHeight="1" x14ac:dyDescent="0.3">
      <c r="A14" s="10" t="s">
        <v>101</v>
      </c>
      <c r="B14" s="11" t="s">
        <v>23</v>
      </c>
      <c r="C14" s="11" t="s">
        <v>102</v>
      </c>
      <c r="D14" s="11" t="s">
        <v>48</v>
      </c>
      <c r="E14" s="11" t="s">
        <v>103</v>
      </c>
      <c r="F14" s="12" t="s">
        <v>104</v>
      </c>
      <c r="G14" s="12" t="s">
        <v>28</v>
      </c>
      <c r="H14" s="12" t="s">
        <v>105</v>
      </c>
      <c r="I14" s="12" t="s">
        <v>106</v>
      </c>
      <c r="J14" s="12" t="s">
        <v>107</v>
      </c>
      <c r="K14" s="13">
        <v>21.08</v>
      </c>
      <c r="L14" s="14">
        <f t="shared" si="0"/>
        <v>78.074074074074062</v>
      </c>
      <c r="M14" s="13">
        <v>1</v>
      </c>
      <c r="N14" s="13">
        <v>1</v>
      </c>
      <c r="O14" s="14">
        <f t="shared" si="1"/>
        <v>100</v>
      </c>
      <c r="P14" s="13">
        <v>0.5</v>
      </c>
      <c r="Q14" s="13">
        <v>0.25</v>
      </c>
      <c r="R14" s="14">
        <f t="shared" si="2"/>
        <v>37.5</v>
      </c>
      <c r="S14" s="13">
        <v>0.6</v>
      </c>
      <c r="T14" s="13">
        <v>1</v>
      </c>
      <c r="U14" s="14">
        <f t="shared" si="3"/>
        <v>80</v>
      </c>
      <c r="V14" s="13">
        <v>1</v>
      </c>
      <c r="W14" s="13">
        <v>1</v>
      </c>
      <c r="X14" s="14">
        <f t="shared" si="4"/>
        <v>100</v>
      </c>
      <c r="Y14" s="13">
        <v>1</v>
      </c>
      <c r="Z14" s="13">
        <v>1</v>
      </c>
      <c r="AA14" s="14">
        <f t="shared" si="5"/>
        <v>100</v>
      </c>
      <c r="AB14" s="14">
        <f t="shared" si="6"/>
        <v>83.5</v>
      </c>
      <c r="AC14" s="13">
        <v>0.69</v>
      </c>
      <c r="AD14" s="13">
        <v>1</v>
      </c>
      <c r="AE14" s="14">
        <f t="shared" si="7"/>
        <v>84.5</v>
      </c>
      <c r="AF14" s="13">
        <v>0.75</v>
      </c>
      <c r="AG14" s="13">
        <v>1</v>
      </c>
      <c r="AH14" s="14">
        <f t="shared" si="8"/>
        <v>87.5</v>
      </c>
      <c r="AI14" s="13">
        <v>1</v>
      </c>
      <c r="AJ14" s="13">
        <v>0.67</v>
      </c>
      <c r="AK14" s="14">
        <f t="shared" si="9"/>
        <v>83.5</v>
      </c>
      <c r="AL14" s="13">
        <v>0.75</v>
      </c>
      <c r="AM14" s="13">
        <v>1</v>
      </c>
      <c r="AN14" s="14">
        <f t="shared" si="10"/>
        <v>87.5</v>
      </c>
      <c r="AO14" s="13">
        <v>1</v>
      </c>
      <c r="AP14" s="14">
        <f t="shared" si="11"/>
        <v>100</v>
      </c>
      <c r="AQ14" s="14">
        <f t="shared" si="12"/>
        <v>87.333333333333329</v>
      </c>
      <c r="AR14" s="13">
        <v>1</v>
      </c>
      <c r="AS14" s="13">
        <v>0</v>
      </c>
      <c r="AT14" s="14">
        <f t="shared" si="13"/>
        <v>50</v>
      </c>
      <c r="AU14" s="13">
        <v>0.83</v>
      </c>
      <c r="AV14" s="14">
        <f t="shared" si="14"/>
        <v>83</v>
      </c>
      <c r="AW14" s="13">
        <v>1</v>
      </c>
      <c r="AX14" s="13">
        <v>0</v>
      </c>
      <c r="AY14" s="14">
        <f t="shared" si="15"/>
        <v>50</v>
      </c>
      <c r="AZ14" s="13">
        <v>1</v>
      </c>
      <c r="BA14" s="13">
        <v>0.28999999999999998</v>
      </c>
      <c r="BB14" s="14">
        <f t="shared" si="16"/>
        <v>64.5</v>
      </c>
      <c r="BC14" s="13">
        <v>0.75</v>
      </c>
      <c r="BD14" s="14">
        <f t="shared" si="17"/>
        <v>75</v>
      </c>
      <c r="BE14" s="14">
        <f t="shared" si="18"/>
        <v>60.875</v>
      </c>
    </row>
    <row r="15" spans="1:57" ht="18" customHeight="1" x14ac:dyDescent="0.3">
      <c r="A15" s="10" t="s">
        <v>108</v>
      </c>
      <c r="B15" s="11" t="s">
        <v>23</v>
      </c>
      <c r="C15" s="11" t="s">
        <v>109</v>
      </c>
      <c r="D15" s="11" t="s">
        <v>56</v>
      </c>
      <c r="E15" s="11" t="s">
        <v>110</v>
      </c>
      <c r="F15" s="12" t="s">
        <v>111</v>
      </c>
      <c r="G15" s="12" t="s">
        <v>28</v>
      </c>
      <c r="H15" s="12" t="s">
        <v>112</v>
      </c>
      <c r="I15" s="12" t="s">
        <v>113</v>
      </c>
      <c r="J15" s="12" t="s">
        <v>114</v>
      </c>
      <c r="K15" s="13">
        <v>20.45</v>
      </c>
      <c r="L15" s="14">
        <f t="shared" si="0"/>
        <v>75.740740740740748</v>
      </c>
      <c r="M15" s="13">
        <v>1</v>
      </c>
      <c r="N15" s="13">
        <v>1</v>
      </c>
      <c r="O15" s="14">
        <f t="shared" si="1"/>
        <v>100</v>
      </c>
      <c r="P15" s="13">
        <v>0.67</v>
      </c>
      <c r="Q15" s="13">
        <v>0.75</v>
      </c>
      <c r="R15" s="14">
        <f t="shared" si="2"/>
        <v>71</v>
      </c>
      <c r="S15" s="13">
        <v>1</v>
      </c>
      <c r="T15" s="13">
        <v>1</v>
      </c>
      <c r="U15" s="14">
        <f t="shared" si="3"/>
        <v>100</v>
      </c>
      <c r="V15" s="13">
        <v>1</v>
      </c>
      <c r="W15" s="13">
        <v>1</v>
      </c>
      <c r="X15" s="14">
        <f t="shared" si="4"/>
        <v>100</v>
      </c>
      <c r="Y15" s="13">
        <v>1</v>
      </c>
      <c r="Z15" s="13">
        <v>1</v>
      </c>
      <c r="AA15" s="14">
        <f t="shared" si="5"/>
        <v>100</v>
      </c>
      <c r="AB15" s="14">
        <f t="shared" si="6"/>
        <v>94.199999999999989</v>
      </c>
      <c r="AC15" s="13">
        <v>0.77</v>
      </c>
      <c r="AD15" s="13">
        <v>1</v>
      </c>
      <c r="AE15" s="14">
        <f t="shared" si="7"/>
        <v>88.5</v>
      </c>
      <c r="AF15" s="13">
        <v>1</v>
      </c>
      <c r="AG15" s="13">
        <v>1</v>
      </c>
      <c r="AH15" s="14">
        <f t="shared" si="8"/>
        <v>100</v>
      </c>
      <c r="AI15" s="13">
        <v>1</v>
      </c>
      <c r="AJ15" s="13">
        <v>1</v>
      </c>
      <c r="AK15" s="14">
        <f t="shared" si="9"/>
        <v>100</v>
      </c>
      <c r="AL15" s="13">
        <v>0.75</v>
      </c>
      <c r="AM15" s="13">
        <v>0</v>
      </c>
      <c r="AN15" s="14">
        <f t="shared" si="10"/>
        <v>37.5</v>
      </c>
      <c r="AO15" s="13">
        <v>1</v>
      </c>
      <c r="AP15" s="14">
        <f t="shared" si="11"/>
        <v>100</v>
      </c>
      <c r="AQ15" s="14">
        <f t="shared" si="12"/>
        <v>83.555555555555543</v>
      </c>
      <c r="AR15" s="13">
        <v>0.5</v>
      </c>
      <c r="AS15" s="13">
        <v>0</v>
      </c>
      <c r="AT15" s="14">
        <f t="shared" si="13"/>
        <v>25</v>
      </c>
      <c r="AU15" s="13">
        <v>0.83</v>
      </c>
      <c r="AV15" s="14">
        <f t="shared" si="14"/>
        <v>83</v>
      </c>
      <c r="AW15" s="13">
        <v>0.25</v>
      </c>
      <c r="AX15" s="13">
        <v>0</v>
      </c>
      <c r="AY15" s="14">
        <f t="shared" si="15"/>
        <v>12.5</v>
      </c>
      <c r="AZ15" s="13">
        <v>1</v>
      </c>
      <c r="BA15" s="13">
        <v>0.43</v>
      </c>
      <c r="BB15" s="14">
        <f t="shared" si="16"/>
        <v>71.5</v>
      </c>
      <c r="BC15" s="13">
        <v>0.5</v>
      </c>
      <c r="BD15" s="14">
        <f t="shared" si="17"/>
        <v>50</v>
      </c>
      <c r="BE15" s="14">
        <f t="shared" si="18"/>
        <v>43.875</v>
      </c>
    </row>
    <row r="16" spans="1:57" ht="18" customHeight="1" x14ac:dyDescent="0.3">
      <c r="A16" s="10" t="s">
        <v>115</v>
      </c>
      <c r="B16" s="11" t="s">
        <v>23</v>
      </c>
      <c r="C16" s="11" t="s">
        <v>116</v>
      </c>
      <c r="D16" s="11" t="s">
        <v>25</v>
      </c>
      <c r="E16" s="11" t="s">
        <v>117</v>
      </c>
      <c r="F16" s="12" t="s">
        <v>118</v>
      </c>
      <c r="G16" s="12" t="s">
        <v>28</v>
      </c>
      <c r="H16" s="12" t="s">
        <v>119</v>
      </c>
      <c r="I16" s="12" t="s">
        <v>30</v>
      </c>
      <c r="J16" s="12" t="s">
        <v>120</v>
      </c>
      <c r="K16" s="13">
        <v>17.93</v>
      </c>
      <c r="L16" s="14">
        <f t="shared" si="0"/>
        <v>66.407407407407405</v>
      </c>
      <c r="M16" s="13">
        <v>0.75</v>
      </c>
      <c r="N16" s="13">
        <v>1</v>
      </c>
      <c r="O16" s="14">
        <f t="shared" si="1"/>
        <v>87.5</v>
      </c>
      <c r="P16" s="13">
        <v>0.67</v>
      </c>
      <c r="Q16" s="13">
        <v>0.75</v>
      </c>
      <c r="R16" s="14">
        <f t="shared" si="2"/>
        <v>71</v>
      </c>
      <c r="S16" s="13">
        <v>0.6</v>
      </c>
      <c r="T16" s="13">
        <v>1</v>
      </c>
      <c r="U16" s="14">
        <f t="shared" si="3"/>
        <v>80</v>
      </c>
      <c r="V16" s="13">
        <v>0</v>
      </c>
      <c r="W16" s="13">
        <v>1</v>
      </c>
      <c r="X16" s="14">
        <f t="shared" si="4"/>
        <v>50</v>
      </c>
      <c r="Y16" s="13">
        <v>0.8</v>
      </c>
      <c r="Z16" s="13">
        <v>0</v>
      </c>
      <c r="AA16" s="14">
        <f t="shared" si="5"/>
        <v>40</v>
      </c>
      <c r="AB16" s="14">
        <f t="shared" si="6"/>
        <v>65.699999999999989</v>
      </c>
      <c r="AC16" s="13">
        <v>0.77</v>
      </c>
      <c r="AD16" s="13">
        <v>1</v>
      </c>
      <c r="AE16" s="14">
        <f t="shared" si="7"/>
        <v>88.5</v>
      </c>
      <c r="AF16" s="13">
        <v>0.88</v>
      </c>
      <c r="AG16" s="13">
        <v>0</v>
      </c>
      <c r="AH16" s="14">
        <f t="shared" si="8"/>
        <v>44</v>
      </c>
      <c r="AI16" s="13">
        <v>0.25</v>
      </c>
      <c r="AJ16" s="13">
        <v>1</v>
      </c>
      <c r="AK16" s="14">
        <f t="shared" si="9"/>
        <v>62.5</v>
      </c>
      <c r="AL16" s="13">
        <v>0.75</v>
      </c>
      <c r="AM16" s="13">
        <v>1</v>
      </c>
      <c r="AN16" s="14">
        <f t="shared" si="10"/>
        <v>87.5</v>
      </c>
      <c r="AO16" s="13">
        <v>1</v>
      </c>
      <c r="AP16" s="14">
        <f t="shared" si="11"/>
        <v>100</v>
      </c>
      <c r="AQ16" s="14">
        <f t="shared" si="12"/>
        <v>73.888888888888886</v>
      </c>
      <c r="AR16" s="13">
        <v>0.5</v>
      </c>
      <c r="AS16" s="13">
        <v>1</v>
      </c>
      <c r="AT16" s="14">
        <f t="shared" si="13"/>
        <v>75</v>
      </c>
      <c r="AU16" s="13">
        <v>0.5</v>
      </c>
      <c r="AV16" s="14">
        <f t="shared" si="14"/>
        <v>50</v>
      </c>
      <c r="AW16" s="13">
        <v>1</v>
      </c>
      <c r="AX16" s="13">
        <v>0</v>
      </c>
      <c r="AY16" s="14">
        <f t="shared" si="15"/>
        <v>50</v>
      </c>
      <c r="AZ16" s="13">
        <v>1</v>
      </c>
      <c r="BA16" s="13">
        <v>0.71</v>
      </c>
      <c r="BB16" s="14">
        <f t="shared" si="16"/>
        <v>85.5</v>
      </c>
      <c r="BC16" s="13">
        <v>0</v>
      </c>
      <c r="BD16" s="14">
        <f t="shared" si="17"/>
        <v>0</v>
      </c>
      <c r="BE16" s="14">
        <f t="shared" si="18"/>
        <v>58.875</v>
      </c>
    </row>
    <row r="17" spans="1:57" ht="18" customHeight="1" x14ac:dyDescent="0.3">
      <c r="A17" s="10" t="s">
        <v>121</v>
      </c>
      <c r="B17" s="11" t="s">
        <v>23</v>
      </c>
      <c r="C17" s="11" t="s">
        <v>122</v>
      </c>
      <c r="D17" s="11" t="s">
        <v>34</v>
      </c>
      <c r="E17" s="11" t="s">
        <v>123</v>
      </c>
      <c r="F17" s="12" t="s">
        <v>124</v>
      </c>
      <c r="G17" s="12" t="s">
        <v>28</v>
      </c>
      <c r="H17" s="12" t="s">
        <v>125</v>
      </c>
      <c r="I17" s="12" t="s">
        <v>126</v>
      </c>
      <c r="J17" s="12" t="s">
        <v>127</v>
      </c>
      <c r="K17" s="13">
        <v>22.18</v>
      </c>
      <c r="L17" s="14">
        <f t="shared" si="0"/>
        <v>82.148148148148152</v>
      </c>
      <c r="M17" s="13">
        <v>1</v>
      </c>
      <c r="N17" s="13">
        <v>0.5</v>
      </c>
      <c r="O17" s="14">
        <f t="shared" si="1"/>
        <v>75</v>
      </c>
      <c r="P17" s="13">
        <v>0.5</v>
      </c>
      <c r="Q17" s="13">
        <v>1</v>
      </c>
      <c r="R17" s="14">
        <f t="shared" si="2"/>
        <v>75</v>
      </c>
      <c r="S17" s="13">
        <v>0.4</v>
      </c>
      <c r="T17" s="13">
        <v>1</v>
      </c>
      <c r="U17" s="14">
        <f t="shared" si="3"/>
        <v>70</v>
      </c>
      <c r="V17" s="13">
        <v>1</v>
      </c>
      <c r="W17" s="13">
        <v>1</v>
      </c>
      <c r="X17" s="14">
        <f t="shared" si="4"/>
        <v>100</v>
      </c>
      <c r="Y17" s="13">
        <v>1</v>
      </c>
      <c r="Z17" s="13">
        <v>1</v>
      </c>
      <c r="AA17" s="14">
        <f t="shared" si="5"/>
        <v>100</v>
      </c>
      <c r="AB17" s="14">
        <f t="shared" si="6"/>
        <v>84.000000000000014</v>
      </c>
      <c r="AC17" s="13">
        <v>1</v>
      </c>
      <c r="AD17" s="13">
        <v>1</v>
      </c>
      <c r="AE17" s="14">
        <f t="shared" si="7"/>
        <v>100</v>
      </c>
      <c r="AF17" s="13">
        <v>1</v>
      </c>
      <c r="AG17" s="13">
        <v>1</v>
      </c>
      <c r="AH17" s="14">
        <f t="shared" si="8"/>
        <v>100</v>
      </c>
      <c r="AI17" s="13">
        <v>0.25</v>
      </c>
      <c r="AJ17" s="13">
        <v>1</v>
      </c>
      <c r="AK17" s="14">
        <f t="shared" si="9"/>
        <v>62.5</v>
      </c>
      <c r="AL17" s="13">
        <v>0.75</v>
      </c>
      <c r="AM17" s="13">
        <v>1</v>
      </c>
      <c r="AN17" s="14">
        <f t="shared" si="10"/>
        <v>87.5</v>
      </c>
      <c r="AO17" s="13">
        <v>1</v>
      </c>
      <c r="AP17" s="14">
        <f t="shared" si="11"/>
        <v>100</v>
      </c>
      <c r="AQ17" s="14">
        <f t="shared" si="12"/>
        <v>88.888888888888886</v>
      </c>
      <c r="AR17" s="13">
        <v>1</v>
      </c>
      <c r="AS17" s="13">
        <v>0</v>
      </c>
      <c r="AT17" s="14">
        <f t="shared" si="13"/>
        <v>50</v>
      </c>
      <c r="AU17" s="13">
        <v>0.83</v>
      </c>
      <c r="AV17" s="14">
        <f t="shared" si="14"/>
        <v>83</v>
      </c>
      <c r="AW17" s="13">
        <v>1</v>
      </c>
      <c r="AX17" s="13">
        <v>1</v>
      </c>
      <c r="AY17" s="14">
        <f t="shared" si="15"/>
        <v>100</v>
      </c>
      <c r="AZ17" s="13">
        <v>1</v>
      </c>
      <c r="BA17" s="13">
        <v>0.56999999999999995</v>
      </c>
      <c r="BB17" s="14">
        <f t="shared" si="16"/>
        <v>78.499999999999986</v>
      </c>
      <c r="BC17" s="13">
        <v>0.38</v>
      </c>
      <c r="BD17" s="14">
        <f t="shared" si="17"/>
        <v>38</v>
      </c>
      <c r="BE17" s="14">
        <f t="shared" si="18"/>
        <v>72.25</v>
      </c>
    </row>
    <row r="18" spans="1:57" ht="18" customHeight="1" x14ac:dyDescent="0.3">
      <c r="A18" s="10" t="s">
        <v>128</v>
      </c>
      <c r="B18" s="11" t="s">
        <v>23</v>
      </c>
      <c r="C18" s="11" t="s">
        <v>129</v>
      </c>
      <c r="D18" s="11" t="s">
        <v>25</v>
      </c>
      <c r="E18" s="11" t="s">
        <v>64</v>
      </c>
      <c r="F18" s="12" t="s">
        <v>130</v>
      </c>
      <c r="G18" s="12" t="s">
        <v>28</v>
      </c>
      <c r="H18" s="12" t="s">
        <v>131</v>
      </c>
      <c r="I18" s="12" t="s">
        <v>132</v>
      </c>
      <c r="J18" s="12" t="s">
        <v>133</v>
      </c>
      <c r="K18" s="13">
        <v>22.63</v>
      </c>
      <c r="L18" s="14">
        <f t="shared" si="0"/>
        <v>83.81481481481481</v>
      </c>
      <c r="M18" s="13">
        <v>1</v>
      </c>
      <c r="N18" s="13">
        <v>1</v>
      </c>
      <c r="O18" s="14">
        <f t="shared" si="1"/>
        <v>100</v>
      </c>
      <c r="P18" s="13">
        <v>0.5</v>
      </c>
      <c r="Q18" s="13">
        <v>0.25</v>
      </c>
      <c r="R18" s="14">
        <f t="shared" si="2"/>
        <v>37.5</v>
      </c>
      <c r="S18" s="13">
        <v>1</v>
      </c>
      <c r="T18" s="13">
        <v>1</v>
      </c>
      <c r="U18" s="14">
        <f t="shared" si="3"/>
        <v>100</v>
      </c>
      <c r="V18" s="13">
        <v>0.5</v>
      </c>
      <c r="W18" s="13">
        <v>1</v>
      </c>
      <c r="X18" s="14">
        <f t="shared" si="4"/>
        <v>75</v>
      </c>
      <c r="Y18" s="13">
        <v>1</v>
      </c>
      <c r="Z18" s="13">
        <v>1</v>
      </c>
      <c r="AA18" s="14">
        <f t="shared" si="5"/>
        <v>100</v>
      </c>
      <c r="AB18" s="14">
        <f t="shared" si="6"/>
        <v>82.5</v>
      </c>
      <c r="AC18" s="13">
        <v>0.85</v>
      </c>
      <c r="AD18" s="13">
        <v>1</v>
      </c>
      <c r="AE18" s="14">
        <f t="shared" si="7"/>
        <v>92.5</v>
      </c>
      <c r="AF18" s="13">
        <v>1</v>
      </c>
      <c r="AG18" s="13">
        <v>1</v>
      </c>
      <c r="AH18" s="14">
        <f t="shared" si="8"/>
        <v>100</v>
      </c>
      <c r="AI18" s="13">
        <v>1</v>
      </c>
      <c r="AJ18" s="13">
        <v>1</v>
      </c>
      <c r="AK18" s="14">
        <f t="shared" si="9"/>
        <v>100</v>
      </c>
      <c r="AL18" s="13">
        <v>0.5</v>
      </c>
      <c r="AM18" s="13">
        <v>1</v>
      </c>
      <c r="AN18" s="14">
        <f t="shared" si="10"/>
        <v>75</v>
      </c>
      <c r="AO18" s="13">
        <v>1</v>
      </c>
      <c r="AP18" s="14">
        <f t="shared" si="11"/>
        <v>100</v>
      </c>
      <c r="AQ18" s="14">
        <f t="shared" si="12"/>
        <v>92.777777777777771</v>
      </c>
      <c r="AR18" s="13">
        <v>0.75</v>
      </c>
      <c r="AS18" s="13">
        <v>1</v>
      </c>
      <c r="AT18" s="14">
        <f t="shared" si="13"/>
        <v>87.5</v>
      </c>
      <c r="AU18" s="13">
        <v>1</v>
      </c>
      <c r="AV18" s="14">
        <f t="shared" si="14"/>
        <v>100</v>
      </c>
      <c r="AW18" s="13">
        <v>1</v>
      </c>
      <c r="AX18" s="13">
        <v>0</v>
      </c>
      <c r="AY18" s="14">
        <f t="shared" si="15"/>
        <v>50</v>
      </c>
      <c r="AZ18" s="13">
        <v>1</v>
      </c>
      <c r="BA18" s="13">
        <v>0.28999999999999998</v>
      </c>
      <c r="BB18" s="14">
        <f t="shared" si="16"/>
        <v>64.5</v>
      </c>
      <c r="BC18" s="13">
        <v>1</v>
      </c>
      <c r="BD18" s="14">
        <f t="shared" si="17"/>
        <v>100</v>
      </c>
      <c r="BE18" s="14">
        <f t="shared" si="18"/>
        <v>75.5</v>
      </c>
    </row>
    <row r="19" spans="1:57" ht="18" customHeight="1" x14ac:dyDescent="0.3">
      <c r="A19" s="10" t="s">
        <v>134</v>
      </c>
      <c r="B19" s="11" t="s">
        <v>23</v>
      </c>
      <c r="C19" s="11" t="s">
        <v>135</v>
      </c>
      <c r="D19" s="11" t="s">
        <v>25</v>
      </c>
      <c r="E19" s="11" t="s">
        <v>136</v>
      </c>
      <c r="F19" s="12" t="s">
        <v>137</v>
      </c>
      <c r="G19" s="12" t="s">
        <v>28</v>
      </c>
      <c r="H19" s="12" t="s">
        <v>138</v>
      </c>
      <c r="I19" s="12" t="s">
        <v>139</v>
      </c>
      <c r="J19" s="12" t="s">
        <v>140</v>
      </c>
      <c r="K19" s="13">
        <v>22.7</v>
      </c>
      <c r="L19" s="14">
        <f t="shared" si="0"/>
        <v>84.074074074074062</v>
      </c>
      <c r="M19" s="13">
        <v>1</v>
      </c>
      <c r="N19" s="13">
        <v>1</v>
      </c>
      <c r="O19" s="14">
        <f t="shared" si="1"/>
        <v>100</v>
      </c>
      <c r="P19" s="13">
        <v>0.5</v>
      </c>
      <c r="Q19" s="13">
        <v>0.25</v>
      </c>
      <c r="R19" s="14">
        <f t="shared" si="2"/>
        <v>37.5</v>
      </c>
      <c r="S19" s="13">
        <v>0.6</v>
      </c>
      <c r="T19" s="13">
        <v>1</v>
      </c>
      <c r="U19" s="14">
        <f t="shared" si="3"/>
        <v>80</v>
      </c>
      <c r="V19" s="13">
        <v>1</v>
      </c>
      <c r="W19" s="13">
        <v>1</v>
      </c>
      <c r="X19" s="14">
        <f t="shared" si="4"/>
        <v>100</v>
      </c>
      <c r="Y19" s="13">
        <v>1</v>
      </c>
      <c r="Z19" s="13">
        <v>0</v>
      </c>
      <c r="AA19" s="14">
        <f t="shared" si="5"/>
        <v>50</v>
      </c>
      <c r="AB19" s="14">
        <f t="shared" si="6"/>
        <v>73.5</v>
      </c>
      <c r="AC19" s="13">
        <v>0.92</v>
      </c>
      <c r="AD19" s="13">
        <v>1</v>
      </c>
      <c r="AE19" s="14">
        <f t="shared" si="7"/>
        <v>96</v>
      </c>
      <c r="AF19" s="13">
        <v>1</v>
      </c>
      <c r="AG19" s="13">
        <v>1</v>
      </c>
      <c r="AH19" s="14">
        <f t="shared" si="8"/>
        <v>100</v>
      </c>
      <c r="AI19" s="13">
        <v>1</v>
      </c>
      <c r="AJ19" s="13">
        <v>1</v>
      </c>
      <c r="AK19" s="14">
        <f t="shared" si="9"/>
        <v>100</v>
      </c>
      <c r="AL19" s="13">
        <v>0.5</v>
      </c>
      <c r="AM19" s="13">
        <v>1</v>
      </c>
      <c r="AN19" s="14">
        <f t="shared" si="10"/>
        <v>75</v>
      </c>
      <c r="AO19" s="13">
        <v>1</v>
      </c>
      <c r="AP19" s="14">
        <f t="shared" si="11"/>
        <v>100</v>
      </c>
      <c r="AQ19" s="14">
        <f t="shared" si="12"/>
        <v>93.555555555555557</v>
      </c>
      <c r="AR19" s="13">
        <v>1</v>
      </c>
      <c r="AS19" s="13">
        <v>1</v>
      </c>
      <c r="AT19" s="14">
        <f t="shared" si="13"/>
        <v>100</v>
      </c>
      <c r="AU19" s="13">
        <v>1</v>
      </c>
      <c r="AV19" s="14">
        <f t="shared" si="14"/>
        <v>100</v>
      </c>
      <c r="AW19" s="13">
        <v>1</v>
      </c>
      <c r="AX19" s="13">
        <v>1</v>
      </c>
      <c r="AY19" s="14">
        <f t="shared" si="15"/>
        <v>100</v>
      </c>
      <c r="AZ19" s="13">
        <v>1</v>
      </c>
      <c r="BA19" s="13">
        <v>0.43</v>
      </c>
      <c r="BB19" s="14">
        <f t="shared" si="16"/>
        <v>71.5</v>
      </c>
      <c r="BC19" s="13">
        <v>0.5</v>
      </c>
      <c r="BD19" s="14">
        <f t="shared" si="17"/>
        <v>50</v>
      </c>
      <c r="BE19" s="14">
        <f t="shared" si="18"/>
        <v>86.625</v>
      </c>
    </row>
    <row r="20" spans="1:57" ht="18" customHeight="1" x14ac:dyDescent="0.3">
      <c r="A20" s="10" t="s">
        <v>141</v>
      </c>
      <c r="B20" s="11" t="s">
        <v>23</v>
      </c>
      <c r="C20" s="11" t="s">
        <v>109</v>
      </c>
      <c r="D20" s="11" t="s">
        <v>25</v>
      </c>
      <c r="E20" s="11" t="s">
        <v>142</v>
      </c>
      <c r="F20" s="12" t="s">
        <v>143</v>
      </c>
      <c r="G20" s="12" t="s">
        <v>28</v>
      </c>
      <c r="H20" s="12" t="s">
        <v>144</v>
      </c>
      <c r="I20" s="12" t="s">
        <v>145</v>
      </c>
      <c r="J20" s="12" t="s">
        <v>146</v>
      </c>
      <c r="K20" s="13">
        <v>19.61</v>
      </c>
      <c r="L20" s="14">
        <f t="shared" si="0"/>
        <v>72.629629629629633</v>
      </c>
      <c r="M20" s="13">
        <v>1</v>
      </c>
      <c r="N20" s="13">
        <v>1</v>
      </c>
      <c r="O20" s="14">
        <f t="shared" si="1"/>
        <v>100</v>
      </c>
      <c r="P20" s="13">
        <v>0.67</v>
      </c>
      <c r="Q20" s="13">
        <v>0.75</v>
      </c>
      <c r="R20" s="14">
        <f t="shared" si="2"/>
        <v>71</v>
      </c>
      <c r="S20" s="13">
        <v>1</v>
      </c>
      <c r="T20" s="13">
        <v>1</v>
      </c>
      <c r="U20" s="14">
        <f t="shared" si="3"/>
        <v>100</v>
      </c>
      <c r="V20" s="13">
        <v>1</v>
      </c>
      <c r="W20" s="13">
        <v>1</v>
      </c>
      <c r="X20" s="14">
        <f t="shared" si="4"/>
        <v>100</v>
      </c>
      <c r="Y20" s="13">
        <v>1</v>
      </c>
      <c r="Z20" s="13">
        <v>1</v>
      </c>
      <c r="AA20" s="14">
        <f t="shared" si="5"/>
        <v>100</v>
      </c>
      <c r="AB20" s="14">
        <f t="shared" si="6"/>
        <v>94.199999999999989</v>
      </c>
      <c r="AC20" s="13">
        <v>0.77</v>
      </c>
      <c r="AD20" s="13">
        <v>1</v>
      </c>
      <c r="AE20" s="14">
        <f t="shared" si="7"/>
        <v>88.5</v>
      </c>
      <c r="AF20" s="13">
        <v>1</v>
      </c>
      <c r="AG20" s="13">
        <v>1</v>
      </c>
      <c r="AH20" s="14">
        <f t="shared" si="8"/>
        <v>100</v>
      </c>
      <c r="AI20" s="13">
        <v>1</v>
      </c>
      <c r="AJ20" s="13">
        <v>1</v>
      </c>
      <c r="AK20" s="14">
        <f t="shared" si="9"/>
        <v>100</v>
      </c>
      <c r="AL20" s="13">
        <v>0.75</v>
      </c>
      <c r="AM20" s="13">
        <v>0</v>
      </c>
      <c r="AN20" s="14">
        <f t="shared" si="10"/>
        <v>37.5</v>
      </c>
      <c r="AO20" s="13">
        <v>0</v>
      </c>
      <c r="AP20" s="14">
        <f t="shared" si="11"/>
        <v>0</v>
      </c>
      <c r="AQ20" s="14">
        <f t="shared" si="12"/>
        <v>72.444444444444443</v>
      </c>
      <c r="AR20" s="13">
        <v>0.5</v>
      </c>
      <c r="AS20" s="13">
        <v>0</v>
      </c>
      <c r="AT20" s="14">
        <f t="shared" si="13"/>
        <v>25</v>
      </c>
      <c r="AU20" s="13">
        <v>1</v>
      </c>
      <c r="AV20" s="14">
        <f t="shared" si="14"/>
        <v>100</v>
      </c>
      <c r="AW20" s="13">
        <v>0.25</v>
      </c>
      <c r="AX20" s="13">
        <v>0</v>
      </c>
      <c r="AY20" s="14">
        <f t="shared" si="15"/>
        <v>12.5</v>
      </c>
      <c r="AZ20" s="13">
        <v>1</v>
      </c>
      <c r="BA20" s="13">
        <v>0.43</v>
      </c>
      <c r="BB20" s="14">
        <f t="shared" si="16"/>
        <v>71.5</v>
      </c>
      <c r="BC20" s="13">
        <v>0.5</v>
      </c>
      <c r="BD20" s="14">
        <f t="shared" si="17"/>
        <v>50</v>
      </c>
      <c r="BE20" s="14">
        <f t="shared" si="18"/>
        <v>46</v>
      </c>
    </row>
    <row r="21" spans="1:57" ht="18" customHeight="1" x14ac:dyDescent="0.3">
      <c r="A21" s="10" t="s">
        <v>147</v>
      </c>
      <c r="B21" s="11" t="s">
        <v>23</v>
      </c>
      <c r="C21" s="11" t="s">
        <v>24</v>
      </c>
      <c r="D21" s="11" t="s">
        <v>34</v>
      </c>
      <c r="E21" s="11" t="s">
        <v>148</v>
      </c>
      <c r="F21" s="12" t="s">
        <v>149</v>
      </c>
      <c r="G21" s="12" t="s">
        <v>28</v>
      </c>
      <c r="H21" s="12" t="s">
        <v>150</v>
      </c>
      <c r="I21" s="12" t="s">
        <v>151</v>
      </c>
      <c r="J21" s="12" t="s">
        <v>107</v>
      </c>
      <c r="K21" s="13">
        <v>23.25</v>
      </c>
      <c r="L21" s="14">
        <f t="shared" si="0"/>
        <v>86.111111111111114</v>
      </c>
      <c r="M21" s="13">
        <v>0.75</v>
      </c>
      <c r="N21" s="13">
        <v>1</v>
      </c>
      <c r="O21" s="14">
        <f t="shared" si="1"/>
        <v>87.5</v>
      </c>
      <c r="P21" s="13">
        <v>0.67</v>
      </c>
      <c r="Q21" s="13">
        <v>1</v>
      </c>
      <c r="R21" s="14">
        <f t="shared" si="2"/>
        <v>83.5</v>
      </c>
      <c r="S21" s="13">
        <v>0.6</v>
      </c>
      <c r="T21" s="13">
        <v>1</v>
      </c>
      <c r="U21" s="14">
        <f t="shared" si="3"/>
        <v>80</v>
      </c>
      <c r="V21" s="13">
        <v>1</v>
      </c>
      <c r="W21" s="13">
        <v>1</v>
      </c>
      <c r="X21" s="14">
        <f t="shared" si="4"/>
        <v>100</v>
      </c>
      <c r="Y21" s="13">
        <v>1</v>
      </c>
      <c r="Z21" s="13">
        <v>0</v>
      </c>
      <c r="AA21" s="14">
        <f t="shared" si="5"/>
        <v>50</v>
      </c>
      <c r="AB21" s="14">
        <f t="shared" si="6"/>
        <v>80.199999999999989</v>
      </c>
      <c r="AC21" s="13">
        <v>1</v>
      </c>
      <c r="AD21" s="13">
        <v>1</v>
      </c>
      <c r="AE21" s="14">
        <f t="shared" si="7"/>
        <v>100</v>
      </c>
      <c r="AF21" s="13">
        <v>1</v>
      </c>
      <c r="AG21" s="13">
        <v>1</v>
      </c>
      <c r="AH21" s="14">
        <f t="shared" si="8"/>
        <v>100</v>
      </c>
      <c r="AI21" s="13">
        <v>1</v>
      </c>
      <c r="AJ21" s="13">
        <v>1</v>
      </c>
      <c r="AK21" s="14">
        <f t="shared" si="9"/>
        <v>100</v>
      </c>
      <c r="AL21" s="13">
        <v>0.5</v>
      </c>
      <c r="AM21" s="13">
        <v>1</v>
      </c>
      <c r="AN21" s="14">
        <f t="shared" si="10"/>
        <v>75</v>
      </c>
      <c r="AO21" s="13">
        <v>1</v>
      </c>
      <c r="AP21" s="14">
        <f t="shared" si="11"/>
        <v>100</v>
      </c>
      <c r="AQ21" s="14">
        <f t="shared" si="12"/>
        <v>94.444444444444443</v>
      </c>
      <c r="AR21" s="13">
        <v>1</v>
      </c>
      <c r="AS21" s="13">
        <v>1</v>
      </c>
      <c r="AT21" s="14">
        <f t="shared" si="13"/>
        <v>100</v>
      </c>
      <c r="AU21" s="13">
        <v>0.67</v>
      </c>
      <c r="AV21" s="14">
        <f t="shared" si="14"/>
        <v>67</v>
      </c>
      <c r="AW21" s="13">
        <v>1</v>
      </c>
      <c r="AX21" s="13">
        <v>1</v>
      </c>
      <c r="AY21" s="14">
        <f t="shared" si="15"/>
        <v>100</v>
      </c>
      <c r="AZ21" s="13">
        <v>1</v>
      </c>
      <c r="BA21" s="13">
        <v>0.56999999999999995</v>
      </c>
      <c r="BB21" s="14">
        <f t="shared" si="16"/>
        <v>78.499999999999986</v>
      </c>
      <c r="BC21" s="13">
        <v>0.5</v>
      </c>
      <c r="BD21" s="14">
        <f t="shared" si="17"/>
        <v>50</v>
      </c>
      <c r="BE21" s="14">
        <f t="shared" si="18"/>
        <v>84.25</v>
      </c>
    </row>
    <row r="22" spans="1:57" ht="18" customHeight="1" x14ac:dyDescent="0.3">
      <c r="A22" s="10" t="s">
        <v>152</v>
      </c>
      <c r="B22" s="11" t="s">
        <v>23</v>
      </c>
      <c r="C22" s="11" t="s">
        <v>153</v>
      </c>
      <c r="D22" s="11" t="s">
        <v>48</v>
      </c>
      <c r="E22" s="11" t="s">
        <v>154</v>
      </c>
      <c r="F22" s="12" t="s">
        <v>155</v>
      </c>
      <c r="G22" s="12" t="s">
        <v>28</v>
      </c>
      <c r="H22" s="12" t="s">
        <v>156</v>
      </c>
      <c r="I22" s="12" t="s">
        <v>157</v>
      </c>
      <c r="J22" s="12" t="s">
        <v>100</v>
      </c>
      <c r="K22" s="13">
        <v>17.12</v>
      </c>
      <c r="L22" s="14">
        <f t="shared" si="0"/>
        <v>63.407407407407412</v>
      </c>
      <c r="M22" s="13">
        <v>1</v>
      </c>
      <c r="N22" s="13">
        <v>1</v>
      </c>
      <c r="O22" s="14">
        <f t="shared" si="1"/>
        <v>100</v>
      </c>
      <c r="P22" s="13">
        <v>0.67</v>
      </c>
      <c r="Q22" s="13">
        <v>0.25</v>
      </c>
      <c r="R22" s="14">
        <f t="shared" si="2"/>
        <v>46</v>
      </c>
      <c r="S22" s="13">
        <v>0.6</v>
      </c>
      <c r="T22" s="13">
        <v>1</v>
      </c>
      <c r="U22" s="14">
        <f t="shared" si="3"/>
        <v>80</v>
      </c>
      <c r="V22" s="13">
        <v>1</v>
      </c>
      <c r="W22" s="13">
        <v>1</v>
      </c>
      <c r="X22" s="14">
        <f t="shared" si="4"/>
        <v>100</v>
      </c>
      <c r="Y22" s="13">
        <v>0.3</v>
      </c>
      <c r="Z22" s="13">
        <v>0</v>
      </c>
      <c r="AA22" s="14">
        <f t="shared" si="5"/>
        <v>15</v>
      </c>
      <c r="AB22" s="14">
        <f t="shared" si="6"/>
        <v>68.199999999999989</v>
      </c>
      <c r="AC22" s="13">
        <v>0.77</v>
      </c>
      <c r="AD22" s="13">
        <v>0.5</v>
      </c>
      <c r="AE22" s="14">
        <f t="shared" si="7"/>
        <v>63.5</v>
      </c>
      <c r="AF22" s="13">
        <v>1</v>
      </c>
      <c r="AG22" s="13">
        <v>1</v>
      </c>
      <c r="AH22" s="14">
        <f t="shared" si="8"/>
        <v>100</v>
      </c>
      <c r="AI22" s="13">
        <v>0.5</v>
      </c>
      <c r="AJ22" s="13">
        <v>0.67</v>
      </c>
      <c r="AK22" s="14">
        <f t="shared" si="9"/>
        <v>58.5</v>
      </c>
      <c r="AL22" s="13">
        <v>0.5</v>
      </c>
      <c r="AM22" s="13">
        <v>1</v>
      </c>
      <c r="AN22" s="14">
        <f t="shared" si="10"/>
        <v>75</v>
      </c>
      <c r="AO22" s="13">
        <v>1</v>
      </c>
      <c r="AP22" s="14">
        <f t="shared" si="11"/>
        <v>100</v>
      </c>
      <c r="AQ22" s="14">
        <f t="shared" si="12"/>
        <v>77.111111111111114</v>
      </c>
      <c r="AR22" s="13">
        <v>0.25</v>
      </c>
      <c r="AS22" s="13">
        <v>0</v>
      </c>
      <c r="AT22" s="14">
        <f t="shared" si="13"/>
        <v>12.5</v>
      </c>
      <c r="AU22" s="13">
        <v>0.17</v>
      </c>
      <c r="AV22" s="14">
        <f t="shared" si="14"/>
        <v>17</v>
      </c>
      <c r="AW22" s="13">
        <v>1</v>
      </c>
      <c r="AX22" s="13">
        <v>0</v>
      </c>
      <c r="AY22" s="14">
        <f t="shared" si="15"/>
        <v>50</v>
      </c>
      <c r="AZ22" s="13">
        <v>1</v>
      </c>
      <c r="BA22" s="13">
        <v>0.56999999999999995</v>
      </c>
      <c r="BB22" s="14">
        <f t="shared" si="16"/>
        <v>78.499999999999986</v>
      </c>
      <c r="BC22" s="13">
        <v>0.38</v>
      </c>
      <c r="BD22" s="14">
        <f t="shared" si="17"/>
        <v>38</v>
      </c>
      <c r="BE22" s="14">
        <f t="shared" si="18"/>
        <v>42.124999999999993</v>
      </c>
    </row>
    <row r="23" spans="1:57" ht="18" customHeight="1" x14ac:dyDescent="0.3">
      <c r="A23" s="10" t="s">
        <v>158</v>
      </c>
      <c r="B23" s="11" t="s">
        <v>23</v>
      </c>
      <c r="C23" s="11" t="s">
        <v>89</v>
      </c>
      <c r="D23" s="11" t="s">
        <v>25</v>
      </c>
      <c r="E23" s="11" t="s">
        <v>90</v>
      </c>
      <c r="F23" s="12" t="s">
        <v>159</v>
      </c>
      <c r="G23" s="12" t="s">
        <v>28</v>
      </c>
      <c r="H23" s="12" t="s">
        <v>160</v>
      </c>
      <c r="I23" s="12" t="s">
        <v>161</v>
      </c>
      <c r="J23" s="12" t="s">
        <v>162</v>
      </c>
      <c r="K23" s="13">
        <v>22.43</v>
      </c>
      <c r="L23" s="14">
        <f t="shared" si="0"/>
        <v>83.074074074074076</v>
      </c>
      <c r="M23" s="13">
        <v>0.75</v>
      </c>
      <c r="N23" s="13">
        <v>1</v>
      </c>
      <c r="O23" s="14">
        <f t="shared" si="1"/>
        <v>87.5</v>
      </c>
      <c r="P23" s="13">
        <v>0.67</v>
      </c>
      <c r="Q23" s="13">
        <v>0.5</v>
      </c>
      <c r="R23" s="14">
        <f t="shared" si="2"/>
        <v>58.5</v>
      </c>
      <c r="S23" s="13">
        <v>1</v>
      </c>
      <c r="T23" s="13">
        <v>1</v>
      </c>
      <c r="U23" s="14">
        <f t="shared" si="3"/>
        <v>100</v>
      </c>
      <c r="V23" s="13">
        <v>1</v>
      </c>
      <c r="W23" s="13">
        <v>1</v>
      </c>
      <c r="X23" s="14">
        <f t="shared" si="4"/>
        <v>100</v>
      </c>
      <c r="Y23" s="13">
        <v>0.8</v>
      </c>
      <c r="Z23" s="13">
        <v>1</v>
      </c>
      <c r="AA23" s="14">
        <f t="shared" si="5"/>
        <v>90</v>
      </c>
      <c r="AB23" s="14">
        <f t="shared" si="6"/>
        <v>87.199999999999989</v>
      </c>
      <c r="AC23" s="13">
        <v>0.54</v>
      </c>
      <c r="AD23" s="13">
        <v>0.92</v>
      </c>
      <c r="AE23" s="14">
        <f t="shared" si="7"/>
        <v>73</v>
      </c>
      <c r="AF23" s="13">
        <v>0.88</v>
      </c>
      <c r="AG23" s="13">
        <v>1</v>
      </c>
      <c r="AH23" s="14">
        <f t="shared" si="8"/>
        <v>94</v>
      </c>
      <c r="AI23" s="13">
        <v>1</v>
      </c>
      <c r="AJ23" s="13">
        <v>1</v>
      </c>
      <c r="AK23" s="14">
        <f t="shared" si="9"/>
        <v>100</v>
      </c>
      <c r="AL23" s="13">
        <v>0.75</v>
      </c>
      <c r="AM23" s="13">
        <v>0</v>
      </c>
      <c r="AN23" s="14">
        <f t="shared" si="10"/>
        <v>37.5</v>
      </c>
      <c r="AO23" s="13">
        <v>1</v>
      </c>
      <c r="AP23" s="14">
        <f t="shared" si="11"/>
        <v>100</v>
      </c>
      <c r="AQ23" s="14">
        <f t="shared" si="12"/>
        <v>78.777777777777786</v>
      </c>
      <c r="AR23" s="13">
        <v>1</v>
      </c>
      <c r="AS23" s="13">
        <v>1</v>
      </c>
      <c r="AT23" s="14">
        <f t="shared" si="13"/>
        <v>100</v>
      </c>
      <c r="AU23" s="13">
        <v>0.17</v>
      </c>
      <c r="AV23" s="14">
        <f t="shared" si="14"/>
        <v>17</v>
      </c>
      <c r="AW23" s="13">
        <v>1</v>
      </c>
      <c r="AX23" s="13">
        <v>1</v>
      </c>
      <c r="AY23" s="14">
        <f t="shared" si="15"/>
        <v>100</v>
      </c>
      <c r="AZ23" s="13">
        <v>1</v>
      </c>
      <c r="BA23" s="13">
        <v>0.71</v>
      </c>
      <c r="BB23" s="14">
        <f t="shared" si="16"/>
        <v>85.5</v>
      </c>
      <c r="BC23" s="13">
        <v>0.75</v>
      </c>
      <c r="BD23" s="14">
        <f t="shared" si="17"/>
        <v>75</v>
      </c>
      <c r="BE23" s="14">
        <f t="shared" si="18"/>
        <v>82.875</v>
      </c>
    </row>
    <row r="24" spans="1:57" ht="18" customHeight="1" x14ac:dyDescent="0.3">
      <c r="A24" s="10" t="s">
        <v>163</v>
      </c>
      <c r="B24" s="11" t="s">
        <v>23</v>
      </c>
      <c r="C24" s="11" t="s">
        <v>164</v>
      </c>
      <c r="D24" s="11" t="s">
        <v>56</v>
      </c>
      <c r="E24" s="11" t="s">
        <v>165</v>
      </c>
      <c r="F24" s="12" t="s">
        <v>166</v>
      </c>
      <c r="G24" s="12" t="s">
        <v>28</v>
      </c>
      <c r="H24" s="12" t="s">
        <v>167</v>
      </c>
      <c r="I24" s="12" t="s">
        <v>168</v>
      </c>
      <c r="J24" s="12" t="s">
        <v>169</v>
      </c>
      <c r="K24" s="13">
        <v>17.399999999999999</v>
      </c>
      <c r="L24" s="14">
        <f t="shared" si="0"/>
        <v>64.444444444444443</v>
      </c>
      <c r="M24" s="13">
        <v>1</v>
      </c>
      <c r="N24" s="13">
        <v>1</v>
      </c>
      <c r="O24" s="14">
        <f t="shared" si="1"/>
        <v>100</v>
      </c>
      <c r="P24" s="13">
        <v>0.5</v>
      </c>
      <c r="Q24" s="13">
        <v>0.5</v>
      </c>
      <c r="R24" s="14">
        <f t="shared" si="2"/>
        <v>50</v>
      </c>
      <c r="S24" s="13">
        <v>0.4</v>
      </c>
      <c r="T24" s="13">
        <v>1</v>
      </c>
      <c r="U24" s="14">
        <f t="shared" si="3"/>
        <v>70</v>
      </c>
      <c r="V24" s="13">
        <v>0.5</v>
      </c>
      <c r="W24" s="13">
        <v>1</v>
      </c>
      <c r="X24" s="14">
        <f t="shared" si="4"/>
        <v>75</v>
      </c>
      <c r="Y24" s="13">
        <v>0.3</v>
      </c>
      <c r="Z24" s="13">
        <v>1</v>
      </c>
      <c r="AA24" s="14">
        <f t="shared" si="5"/>
        <v>65</v>
      </c>
      <c r="AB24" s="14">
        <f t="shared" si="6"/>
        <v>72</v>
      </c>
      <c r="AC24" s="13">
        <v>0.62</v>
      </c>
      <c r="AD24" s="13">
        <v>0.75</v>
      </c>
      <c r="AE24" s="14">
        <f t="shared" si="7"/>
        <v>68.5</v>
      </c>
      <c r="AF24" s="13">
        <v>1</v>
      </c>
      <c r="AG24" s="13">
        <v>1</v>
      </c>
      <c r="AH24" s="14">
        <f t="shared" si="8"/>
        <v>100</v>
      </c>
      <c r="AI24" s="13">
        <v>0</v>
      </c>
      <c r="AJ24" s="13">
        <v>1</v>
      </c>
      <c r="AK24" s="14">
        <f t="shared" si="9"/>
        <v>50</v>
      </c>
      <c r="AL24" s="13">
        <v>0.75</v>
      </c>
      <c r="AM24" s="13">
        <v>0</v>
      </c>
      <c r="AN24" s="14">
        <f t="shared" si="10"/>
        <v>37.5</v>
      </c>
      <c r="AO24" s="13">
        <v>0</v>
      </c>
      <c r="AP24" s="14">
        <f t="shared" si="11"/>
        <v>0</v>
      </c>
      <c r="AQ24" s="14">
        <f t="shared" si="12"/>
        <v>56.888888888888886</v>
      </c>
      <c r="AR24" s="13">
        <v>1</v>
      </c>
      <c r="AS24" s="13">
        <v>0</v>
      </c>
      <c r="AT24" s="14">
        <f t="shared" si="13"/>
        <v>50</v>
      </c>
      <c r="AU24" s="13">
        <v>0.83</v>
      </c>
      <c r="AV24" s="14">
        <f t="shared" si="14"/>
        <v>83</v>
      </c>
      <c r="AW24" s="13">
        <v>1</v>
      </c>
      <c r="AX24" s="13">
        <v>0</v>
      </c>
      <c r="AY24" s="14">
        <f t="shared" si="15"/>
        <v>50</v>
      </c>
      <c r="AZ24" s="13">
        <v>1</v>
      </c>
      <c r="BA24" s="13">
        <v>1</v>
      </c>
      <c r="BB24" s="14">
        <f t="shared" si="16"/>
        <v>100</v>
      </c>
      <c r="BC24" s="13">
        <v>0.25</v>
      </c>
      <c r="BD24" s="14">
        <f t="shared" si="17"/>
        <v>25</v>
      </c>
      <c r="BE24" s="14">
        <f t="shared" si="18"/>
        <v>63.5</v>
      </c>
    </row>
    <row r="25" spans="1:57" ht="18" customHeight="1" x14ac:dyDescent="0.3">
      <c r="A25" s="10" t="s">
        <v>170</v>
      </c>
      <c r="B25" s="11" t="s">
        <v>23</v>
      </c>
      <c r="C25" s="11" t="s">
        <v>135</v>
      </c>
      <c r="D25" s="11" t="s">
        <v>34</v>
      </c>
      <c r="E25" s="11" t="s">
        <v>171</v>
      </c>
      <c r="F25" s="12" t="s">
        <v>172</v>
      </c>
      <c r="G25" s="12" t="s">
        <v>28</v>
      </c>
      <c r="H25" s="12" t="s">
        <v>173</v>
      </c>
      <c r="I25" s="12" t="s">
        <v>174</v>
      </c>
      <c r="J25" s="12" t="s">
        <v>175</v>
      </c>
      <c r="K25" s="13">
        <v>22.91</v>
      </c>
      <c r="L25" s="14">
        <f t="shared" si="0"/>
        <v>84.851851851851862</v>
      </c>
      <c r="M25" s="13">
        <v>1</v>
      </c>
      <c r="N25" s="13">
        <v>1</v>
      </c>
      <c r="O25" s="14">
        <f t="shared" si="1"/>
        <v>100</v>
      </c>
      <c r="P25" s="13">
        <v>0.67</v>
      </c>
      <c r="Q25" s="13">
        <v>0.25</v>
      </c>
      <c r="R25" s="14">
        <f t="shared" si="2"/>
        <v>46</v>
      </c>
      <c r="S25" s="13">
        <v>0.6</v>
      </c>
      <c r="T25" s="13">
        <v>1</v>
      </c>
      <c r="U25" s="14">
        <f t="shared" si="3"/>
        <v>80</v>
      </c>
      <c r="V25" s="13">
        <v>1</v>
      </c>
      <c r="W25" s="13">
        <v>1</v>
      </c>
      <c r="X25" s="14">
        <f t="shared" si="4"/>
        <v>100</v>
      </c>
      <c r="Y25" s="13">
        <v>1</v>
      </c>
      <c r="Z25" s="13">
        <v>0</v>
      </c>
      <c r="AA25" s="14">
        <f t="shared" si="5"/>
        <v>50</v>
      </c>
      <c r="AB25" s="14">
        <f t="shared" si="6"/>
        <v>75.2</v>
      </c>
      <c r="AC25" s="13">
        <v>0.69</v>
      </c>
      <c r="AD25" s="13">
        <v>1</v>
      </c>
      <c r="AE25" s="14">
        <f t="shared" si="7"/>
        <v>84.5</v>
      </c>
      <c r="AF25" s="13">
        <v>1</v>
      </c>
      <c r="AG25" s="13">
        <v>1</v>
      </c>
      <c r="AH25" s="14">
        <f t="shared" si="8"/>
        <v>100</v>
      </c>
      <c r="AI25" s="13">
        <v>1</v>
      </c>
      <c r="AJ25" s="13">
        <v>1</v>
      </c>
      <c r="AK25" s="14">
        <f t="shared" si="9"/>
        <v>100</v>
      </c>
      <c r="AL25" s="13">
        <v>0.5</v>
      </c>
      <c r="AM25" s="13">
        <v>1</v>
      </c>
      <c r="AN25" s="14">
        <f t="shared" si="10"/>
        <v>75</v>
      </c>
      <c r="AO25" s="13">
        <v>1</v>
      </c>
      <c r="AP25" s="14">
        <f t="shared" si="11"/>
        <v>100</v>
      </c>
      <c r="AQ25" s="14">
        <f t="shared" si="12"/>
        <v>90.999999999999986</v>
      </c>
      <c r="AR25" s="13">
        <v>1</v>
      </c>
      <c r="AS25" s="13">
        <v>1</v>
      </c>
      <c r="AT25" s="14">
        <f t="shared" si="13"/>
        <v>100</v>
      </c>
      <c r="AU25" s="13">
        <v>1</v>
      </c>
      <c r="AV25" s="14">
        <f t="shared" si="14"/>
        <v>100</v>
      </c>
      <c r="AW25" s="13">
        <v>1</v>
      </c>
      <c r="AX25" s="13">
        <v>1</v>
      </c>
      <c r="AY25" s="14">
        <f t="shared" si="15"/>
        <v>100</v>
      </c>
      <c r="AZ25" s="13">
        <v>1</v>
      </c>
      <c r="BA25" s="13">
        <v>0.56999999999999995</v>
      </c>
      <c r="BB25" s="14">
        <f t="shared" si="16"/>
        <v>78.499999999999986</v>
      </c>
      <c r="BC25" s="13">
        <v>0.63</v>
      </c>
      <c r="BD25" s="14">
        <f t="shared" si="17"/>
        <v>63</v>
      </c>
      <c r="BE25" s="14">
        <f t="shared" si="18"/>
        <v>90</v>
      </c>
    </row>
    <row r="26" spans="1:57" ht="18" customHeight="1" x14ac:dyDescent="0.3">
      <c r="A26" s="10" t="s">
        <v>176</v>
      </c>
      <c r="B26" s="11" t="s">
        <v>23</v>
      </c>
      <c r="C26" s="11" t="s">
        <v>177</v>
      </c>
      <c r="D26" s="11" t="s">
        <v>25</v>
      </c>
      <c r="E26" s="11" t="s">
        <v>57</v>
      </c>
      <c r="F26" s="12" t="s">
        <v>178</v>
      </c>
      <c r="G26" s="12" t="s">
        <v>28</v>
      </c>
      <c r="H26" s="12" t="s">
        <v>179</v>
      </c>
      <c r="I26" s="12" t="s">
        <v>180</v>
      </c>
      <c r="J26" s="12" t="s">
        <v>31</v>
      </c>
      <c r="K26" s="13">
        <v>19.5</v>
      </c>
      <c r="L26" s="14">
        <f t="shared" si="0"/>
        <v>72.222222222222214</v>
      </c>
      <c r="M26" s="13">
        <v>0.75</v>
      </c>
      <c r="N26" s="13">
        <v>1</v>
      </c>
      <c r="O26" s="14">
        <f t="shared" si="1"/>
        <v>87.5</v>
      </c>
      <c r="P26" s="13">
        <v>0.67</v>
      </c>
      <c r="Q26" s="13">
        <v>0</v>
      </c>
      <c r="R26" s="14">
        <f t="shared" si="2"/>
        <v>33.5</v>
      </c>
      <c r="S26" s="13">
        <v>1</v>
      </c>
      <c r="T26" s="13">
        <v>1</v>
      </c>
      <c r="U26" s="14">
        <f t="shared" si="3"/>
        <v>100</v>
      </c>
      <c r="V26" s="13">
        <v>1</v>
      </c>
      <c r="W26" s="13">
        <v>1</v>
      </c>
      <c r="X26" s="14">
        <f t="shared" si="4"/>
        <v>100</v>
      </c>
      <c r="Y26" s="13">
        <v>0.8</v>
      </c>
      <c r="Z26" s="13">
        <v>1</v>
      </c>
      <c r="AA26" s="14">
        <f t="shared" si="5"/>
        <v>90</v>
      </c>
      <c r="AB26" s="14">
        <f t="shared" si="6"/>
        <v>82.199999999999989</v>
      </c>
      <c r="AC26" s="13">
        <v>0.54</v>
      </c>
      <c r="AD26" s="13">
        <v>1</v>
      </c>
      <c r="AE26" s="14">
        <f t="shared" si="7"/>
        <v>77</v>
      </c>
      <c r="AF26" s="13">
        <v>1</v>
      </c>
      <c r="AG26" s="13">
        <v>1</v>
      </c>
      <c r="AH26" s="14">
        <f t="shared" si="8"/>
        <v>100</v>
      </c>
      <c r="AI26" s="13">
        <v>0</v>
      </c>
      <c r="AJ26" s="13">
        <v>0.67</v>
      </c>
      <c r="AK26" s="14">
        <f t="shared" si="9"/>
        <v>33.5</v>
      </c>
      <c r="AL26" s="13">
        <v>0.5</v>
      </c>
      <c r="AM26" s="13">
        <v>1</v>
      </c>
      <c r="AN26" s="14">
        <f t="shared" si="10"/>
        <v>75</v>
      </c>
      <c r="AO26" s="13">
        <v>1</v>
      </c>
      <c r="AP26" s="14">
        <f t="shared" si="11"/>
        <v>100</v>
      </c>
      <c r="AQ26" s="14">
        <f t="shared" si="12"/>
        <v>74.555555555555557</v>
      </c>
      <c r="AR26" s="13">
        <v>1</v>
      </c>
      <c r="AS26" s="13">
        <v>0</v>
      </c>
      <c r="AT26" s="14">
        <f t="shared" si="13"/>
        <v>50</v>
      </c>
      <c r="AU26" s="13">
        <v>0.67</v>
      </c>
      <c r="AV26" s="14">
        <f t="shared" si="14"/>
        <v>67</v>
      </c>
      <c r="AW26" s="13">
        <v>1</v>
      </c>
      <c r="AX26" s="13">
        <v>0</v>
      </c>
      <c r="AY26" s="14">
        <f t="shared" si="15"/>
        <v>50</v>
      </c>
      <c r="AZ26" s="13">
        <v>1</v>
      </c>
      <c r="BA26" s="13">
        <v>0.28999999999999998</v>
      </c>
      <c r="BB26" s="14">
        <f t="shared" si="16"/>
        <v>64.5</v>
      </c>
      <c r="BC26" s="13">
        <v>0.63</v>
      </c>
      <c r="BD26" s="14">
        <f t="shared" si="17"/>
        <v>63</v>
      </c>
      <c r="BE26" s="14">
        <f t="shared" si="18"/>
        <v>57.375</v>
      </c>
    </row>
    <row r="27" spans="1:57" ht="18" customHeight="1" x14ac:dyDescent="0.3">
      <c r="A27" s="10" t="s">
        <v>181</v>
      </c>
      <c r="B27" s="11" t="s">
        <v>23</v>
      </c>
      <c r="C27" s="11" t="s">
        <v>102</v>
      </c>
      <c r="D27" s="11" t="s">
        <v>25</v>
      </c>
      <c r="E27" s="11" t="s">
        <v>182</v>
      </c>
      <c r="F27" s="12" t="s">
        <v>183</v>
      </c>
      <c r="G27" s="12" t="s">
        <v>28</v>
      </c>
      <c r="H27" s="12" t="s">
        <v>184</v>
      </c>
      <c r="I27" s="12" t="s">
        <v>185</v>
      </c>
      <c r="J27" s="12" t="s">
        <v>186</v>
      </c>
      <c r="K27" s="13">
        <v>20.87</v>
      </c>
      <c r="L27" s="14">
        <f t="shared" si="0"/>
        <v>77.296296296296291</v>
      </c>
      <c r="M27" s="13">
        <v>1</v>
      </c>
      <c r="N27" s="13">
        <v>1</v>
      </c>
      <c r="O27" s="14">
        <f t="shared" si="1"/>
        <v>100</v>
      </c>
      <c r="P27" s="13">
        <v>0.33</v>
      </c>
      <c r="Q27" s="13">
        <v>0.5</v>
      </c>
      <c r="R27" s="14">
        <f t="shared" si="2"/>
        <v>41.5</v>
      </c>
      <c r="S27" s="13">
        <v>0.6</v>
      </c>
      <c r="T27" s="13">
        <v>1</v>
      </c>
      <c r="U27" s="14">
        <f t="shared" si="3"/>
        <v>80</v>
      </c>
      <c r="V27" s="13">
        <v>1</v>
      </c>
      <c r="W27" s="13">
        <v>1</v>
      </c>
      <c r="X27" s="14">
        <f t="shared" si="4"/>
        <v>100</v>
      </c>
      <c r="Y27" s="13">
        <v>1</v>
      </c>
      <c r="Z27" s="13">
        <v>1</v>
      </c>
      <c r="AA27" s="14">
        <f t="shared" si="5"/>
        <v>100</v>
      </c>
      <c r="AB27" s="14">
        <f t="shared" si="6"/>
        <v>84.3</v>
      </c>
      <c r="AC27" s="13">
        <v>0.69</v>
      </c>
      <c r="AD27" s="13">
        <v>1</v>
      </c>
      <c r="AE27" s="14">
        <f t="shared" si="7"/>
        <v>84.5</v>
      </c>
      <c r="AF27" s="13">
        <v>0.75</v>
      </c>
      <c r="AG27" s="13">
        <v>1</v>
      </c>
      <c r="AH27" s="14">
        <f t="shared" si="8"/>
        <v>87.5</v>
      </c>
      <c r="AI27" s="13">
        <v>1</v>
      </c>
      <c r="AJ27" s="13">
        <v>0.67</v>
      </c>
      <c r="AK27" s="14">
        <f t="shared" si="9"/>
        <v>83.5</v>
      </c>
      <c r="AL27" s="13">
        <v>0.75</v>
      </c>
      <c r="AM27" s="13">
        <v>1</v>
      </c>
      <c r="AN27" s="14">
        <f t="shared" si="10"/>
        <v>87.5</v>
      </c>
      <c r="AO27" s="13">
        <v>1</v>
      </c>
      <c r="AP27" s="14">
        <f t="shared" si="11"/>
        <v>100</v>
      </c>
      <c r="AQ27" s="14">
        <f t="shared" si="12"/>
        <v>87.333333333333329</v>
      </c>
      <c r="AR27" s="13">
        <v>1</v>
      </c>
      <c r="AS27" s="13">
        <v>0</v>
      </c>
      <c r="AT27" s="14">
        <f t="shared" si="13"/>
        <v>50</v>
      </c>
      <c r="AU27" s="13">
        <v>0.67</v>
      </c>
      <c r="AV27" s="14">
        <f t="shared" si="14"/>
        <v>67</v>
      </c>
      <c r="AW27" s="13">
        <v>1</v>
      </c>
      <c r="AX27" s="13">
        <v>0</v>
      </c>
      <c r="AY27" s="14">
        <f t="shared" si="15"/>
        <v>50</v>
      </c>
      <c r="AZ27" s="13">
        <v>1</v>
      </c>
      <c r="BA27" s="13">
        <v>0.28999999999999998</v>
      </c>
      <c r="BB27" s="14">
        <f t="shared" si="16"/>
        <v>64.5</v>
      </c>
      <c r="BC27" s="13">
        <v>0.63</v>
      </c>
      <c r="BD27" s="14">
        <f t="shared" si="17"/>
        <v>63</v>
      </c>
      <c r="BE27" s="14">
        <f t="shared" si="18"/>
        <v>57.375</v>
      </c>
    </row>
    <row r="28" spans="1:57" ht="18" customHeight="1" x14ac:dyDescent="0.3">
      <c r="A28" s="10" t="s">
        <v>187</v>
      </c>
      <c r="B28" s="11" t="s">
        <v>23</v>
      </c>
      <c r="C28" s="11" t="s">
        <v>129</v>
      </c>
      <c r="D28" s="11" t="s">
        <v>25</v>
      </c>
      <c r="E28" s="11" t="s">
        <v>188</v>
      </c>
      <c r="F28" s="12" t="s">
        <v>189</v>
      </c>
      <c r="G28" s="12" t="s">
        <v>28</v>
      </c>
      <c r="H28" s="12" t="s">
        <v>190</v>
      </c>
      <c r="I28" s="12" t="s">
        <v>191</v>
      </c>
      <c r="J28" s="12" t="s">
        <v>192</v>
      </c>
      <c r="K28" s="13">
        <v>22.3</v>
      </c>
      <c r="L28" s="14">
        <f t="shared" si="0"/>
        <v>82.592592592592595</v>
      </c>
      <c r="M28" s="13">
        <v>0.75</v>
      </c>
      <c r="N28" s="13">
        <v>1</v>
      </c>
      <c r="O28" s="14">
        <f t="shared" si="1"/>
        <v>87.5</v>
      </c>
      <c r="P28" s="13">
        <v>0.5</v>
      </c>
      <c r="Q28" s="13">
        <v>0.25</v>
      </c>
      <c r="R28" s="14">
        <f t="shared" si="2"/>
        <v>37.5</v>
      </c>
      <c r="S28" s="13">
        <v>1</v>
      </c>
      <c r="T28" s="13">
        <v>1</v>
      </c>
      <c r="U28" s="14">
        <f t="shared" si="3"/>
        <v>100</v>
      </c>
      <c r="V28" s="13">
        <v>0.5</v>
      </c>
      <c r="W28" s="13">
        <v>1</v>
      </c>
      <c r="X28" s="14">
        <f t="shared" si="4"/>
        <v>75</v>
      </c>
      <c r="Y28" s="13">
        <v>1</v>
      </c>
      <c r="Z28" s="13">
        <v>1</v>
      </c>
      <c r="AA28" s="14">
        <f t="shared" si="5"/>
        <v>100</v>
      </c>
      <c r="AB28" s="14">
        <f t="shared" si="6"/>
        <v>80</v>
      </c>
      <c r="AC28" s="13">
        <v>0.77</v>
      </c>
      <c r="AD28" s="13">
        <v>1</v>
      </c>
      <c r="AE28" s="14">
        <f t="shared" si="7"/>
        <v>88.5</v>
      </c>
      <c r="AF28" s="13">
        <v>1</v>
      </c>
      <c r="AG28" s="13">
        <v>1</v>
      </c>
      <c r="AH28" s="14">
        <f t="shared" si="8"/>
        <v>100</v>
      </c>
      <c r="AI28" s="13">
        <v>1</v>
      </c>
      <c r="AJ28" s="13">
        <v>1</v>
      </c>
      <c r="AK28" s="14">
        <f t="shared" si="9"/>
        <v>100</v>
      </c>
      <c r="AL28" s="13">
        <v>0.75</v>
      </c>
      <c r="AM28" s="13">
        <v>1</v>
      </c>
      <c r="AN28" s="14">
        <f t="shared" si="10"/>
        <v>87.5</v>
      </c>
      <c r="AO28" s="13">
        <v>1</v>
      </c>
      <c r="AP28" s="14">
        <f t="shared" si="11"/>
        <v>100</v>
      </c>
      <c r="AQ28" s="14">
        <f t="shared" si="12"/>
        <v>94.666666666666671</v>
      </c>
      <c r="AR28" s="13">
        <v>0.75</v>
      </c>
      <c r="AS28" s="13">
        <v>1</v>
      </c>
      <c r="AT28" s="14">
        <f t="shared" si="13"/>
        <v>87.5</v>
      </c>
      <c r="AU28" s="13">
        <v>1</v>
      </c>
      <c r="AV28" s="14">
        <f t="shared" si="14"/>
        <v>100</v>
      </c>
      <c r="AW28" s="13">
        <v>1</v>
      </c>
      <c r="AX28" s="13">
        <v>0</v>
      </c>
      <c r="AY28" s="14">
        <f t="shared" si="15"/>
        <v>50</v>
      </c>
      <c r="AZ28" s="13">
        <v>1</v>
      </c>
      <c r="BA28" s="13">
        <v>0.28999999999999998</v>
      </c>
      <c r="BB28" s="14">
        <f t="shared" si="16"/>
        <v>64.5</v>
      </c>
      <c r="BC28" s="13">
        <v>0.75</v>
      </c>
      <c r="BD28" s="14">
        <f t="shared" si="17"/>
        <v>75</v>
      </c>
      <c r="BE28" s="14">
        <f t="shared" si="18"/>
        <v>72.375</v>
      </c>
    </row>
    <row r="29" spans="1:57" ht="18" customHeight="1" x14ac:dyDescent="0.3">
      <c r="A29" s="10" t="s">
        <v>193</v>
      </c>
      <c r="B29" s="11" t="s">
        <v>23</v>
      </c>
      <c r="C29" s="11" t="s">
        <v>194</v>
      </c>
      <c r="D29" s="11" t="s">
        <v>34</v>
      </c>
      <c r="E29" s="11" t="s">
        <v>195</v>
      </c>
      <c r="F29" s="12" t="s">
        <v>196</v>
      </c>
      <c r="G29" s="12" t="s">
        <v>28</v>
      </c>
      <c r="H29" s="12" t="s">
        <v>197</v>
      </c>
      <c r="I29" s="12" t="s">
        <v>198</v>
      </c>
      <c r="J29" s="12" t="s">
        <v>199</v>
      </c>
      <c r="K29" s="13">
        <v>15.04</v>
      </c>
      <c r="L29" s="14">
        <f t="shared" si="0"/>
        <v>55.703703703703702</v>
      </c>
      <c r="M29" s="13">
        <v>0.75</v>
      </c>
      <c r="N29" s="13">
        <v>0.75</v>
      </c>
      <c r="O29" s="14">
        <f t="shared" si="1"/>
        <v>75</v>
      </c>
      <c r="P29" s="13">
        <v>0.67</v>
      </c>
      <c r="Q29" s="13" t="s">
        <v>200</v>
      </c>
      <c r="R29" s="14">
        <f t="shared" si="2"/>
        <v>67</v>
      </c>
      <c r="S29" s="13">
        <v>0.4</v>
      </c>
      <c r="T29" s="13">
        <v>1</v>
      </c>
      <c r="U29" s="14">
        <f t="shared" si="3"/>
        <v>70</v>
      </c>
      <c r="V29" s="13">
        <v>1</v>
      </c>
      <c r="W29" s="13">
        <v>1</v>
      </c>
      <c r="X29" s="14">
        <f t="shared" si="4"/>
        <v>100</v>
      </c>
      <c r="Y29" s="13">
        <v>0.4</v>
      </c>
      <c r="Z29" s="13">
        <v>0</v>
      </c>
      <c r="AA29" s="14">
        <f t="shared" si="5"/>
        <v>20</v>
      </c>
      <c r="AB29" s="14">
        <f t="shared" si="6"/>
        <v>66.333333333333343</v>
      </c>
      <c r="AC29" s="13">
        <v>0.69</v>
      </c>
      <c r="AD29" s="13">
        <v>0.5</v>
      </c>
      <c r="AE29" s="14">
        <f t="shared" si="7"/>
        <v>59.5</v>
      </c>
      <c r="AF29" s="13">
        <v>0.63</v>
      </c>
      <c r="AG29" s="13">
        <v>1</v>
      </c>
      <c r="AH29" s="14">
        <f t="shared" si="8"/>
        <v>81.5</v>
      </c>
      <c r="AI29" s="13">
        <v>0.25</v>
      </c>
      <c r="AJ29" s="13">
        <v>0.67</v>
      </c>
      <c r="AK29" s="14">
        <f t="shared" si="9"/>
        <v>46</v>
      </c>
      <c r="AL29" s="13">
        <v>0.75</v>
      </c>
      <c r="AM29" s="13">
        <v>1</v>
      </c>
      <c r="AN29" s="14">
        <f t="shared" si="10"/>
        <v>87.5</v>
      </c>
      <c r="AO29" s="13">
        <v>0</v>
      </c>
      <c r="AP29" s="14">
        <f t="shared" si="11"/>
        <v>0</v>
      </c>
      <c r="AQ29" s="14">
        <f t="shared" si="12"/>
        <v>61</v>
      </c>
      <c r="AR29" s="13">
        <v>0.5</v>
      </c>
      <c r="AS29" s="13">
        <v>0</v>
      </c>
      <c r="AT29" s="14">
        <f t="shared" si="13"/>
        <v>25</v>
      </c>
      <c r="AU29" s="13">
        <v>0.5</v>
      </c>
      <c r="AV29" s="14">
        <f t="shared" si="14"/>
        <v>50</v>
      </c>
      <c r="AW29" s="13">
        <v>0.5</v>
      </c>
      <c r="AX29" s="13">
        <v>0</v>
      </c>
      <c r="AY29" s="14">
        <f t="shared" si="15"/>
        <v>25</v>
      </c>
      <c r="AZ29" s="13">
        <v>1</v>
      </c>
      <c r="BA29" s="13">
        <v>0.71</v>
      </c>
      <c r="BB29" s="14">
        <f t="shared" si="16"/>
        <v>85.5</v>
      </c>
      <c r="BC29" s="13">
        <v>0.38</v>
      </c>
      <c r="BD29" s="14">
        <f t="shared" si="17"/>
        <v>38</v>
      </c>
      <c r="BE29" s="14">
        <f t="shared" si="18"/>
        <v>44.875</v>
      </c>
    </row>
    <row r="30" spans="1:57" ht="18" customHeight="1" x14ac:dyDescent="0.3">
      <c r="A30" s="10" t="s">
        <v>201</v>
      </c>
      <c r="B30" s="11" t="s">
        <v>23</v>
      </c>
      <c r="C30" s="11" t="s">
        <v>47</v>
      </c>
      <c r="D30" s="11" t="s">
        <v>25</v>
      </c>
      <c r="E30" s="11" t="s">
        <v>202</v>
      </c>
      <c r="F30" s="12" t="s">
        <v>203</v>
      </c>
      <c r="G30" s="12" t="s">
        <v>28</v>
      </c>
      <c r="H30" s="12" t="s">
        <v>204</v>
      </c>
      <c r="I30" s="12" t="s">
        <v>205</v>
      </c>
      <c r="J30" s="12" t="s">
        <v>206</v>
      </c>
      <c r="K30" s="13">
        <v>20.2</v>
      </c>
      <c r="L30" s="14">
        <f t="shared" si="0"/>
        <v>74.81481481481481</v>
      </c>
      <c r="M30" s="13">
        <v>1</v>
      </c>
      <c r="N30" s="13">
        <v>1</v>
      </c>
      <c r="O30" s="14">
        <f t="shared" si="1"/>
        <v>100</v>
      </c>
      <c r="P30" s="13">
        <v>0.67</v>
      </c>
      <c r="Q30" s="13">
        <v>0.25</v>
      </c>
      <c r="R30" s="14">
        <f t="shared" si="2"/>
        <v>46</v>
      </c>
      <c r="S30" s="13">
        <v>0.6</v>
      </c>
      <c r="T30" s="13">
        <v>0</v>
      </c>
      <c r="U30" s="14">
        <f t="shared" si="3"/>
        <v>30</v>
      </c>
      <c r="V30" s="13">
        <v>0.5</v>
      </c>
      <c r="W30" s="13">
        <v>1</v>
      </c>
      <c r="X30" s="14">
        <f t="shared" si="4"/>
        <v>75</v>
      </c>
      <c r="Y30" s="13">
        <v>0.8</v>
      </c>
      <c r="Z30" s="13">
        <v>1</v>
      </c>
      <c r="AA30" s="14">
        <f t="shared" si="5"/>
        <v>90</v>
      </c>
      <c r="AB30" s="14">
        <f t="shared" si="6"/>
        <v>68.199999999999989</v>
      </c>
      <c r="AC30" s="13">
        <v>0.77</v>
      </c>
      <c r="AD30" s="13">
        <v>1</v>
      </c>
      <c r="AE30" s="14">
        <f t="shared" si="7"/>
        <v>88.5</v>
      </c>
      <c r="AF30" s="13">
        <v>1</v>
      </c>
      <c r="AG30" s="13">
        <v>1</v>
      </c>
      <c r="AH30" s="14">
        <f t="shared" si="8"/>
        <v>100</v>
      </c>
      <c r="AI30" s="13">
        <v>0</v>
      </c>
      <c r="AJ30" s="13">
        <v>0.33</v>
      </c>
      <c r="AK30" s="14">
        <f t="shared" si="9"/>
        <v>16.5</v>
      </c>
      <c r="AL30" s="13">
        <v>0.5</v>
      </c>
      <c r="AM30" s="13">
        <v>1</v>
      </c>
      <c r="AN30" s="14">
        <f t="shared" si="10"/>
        <v>75</v>
      </c>
      <c r="AO30" s="13">
        <v>1</v>
      </c>
      <c r="AP30" s="14">
        <f t="shared" si="11"/>
        <v>100</v>
      </c>
      <c r="AQ30" s="14">
        <f t="shared" si="12"/>
        <v>73.333333333333329</v>
      </c>
      <c r="AR30" s="13">
        <v>1</v>
      </c>
      <c r="AS30" s="13">
        <v>1</v>
      </c>
      <c r="AT30" s="14">
        <f t="shared" si="13"/>
        <v>100</v>
      </c>
      <c r="AU30" s="13">
        <v>1</v>
      </c>
      <c r="AV30" s="14">
        <f t="shared" si="14"/>
        <v>100</v>
      </c>
      <c r="AW30" s="13">
        <v>1</v>
      </c>
      <c r="AX30" s="13">
        <v>1</v>
      </c>
      <c r="AY30" s="14">
        <f t="shared" si="15"/>
        <v>100</v>
      </c>
      <c r="AZ30" s="13">
        <v>1</v>
      </c>
      <c r="BA30" s="13">
        <v>0.28999999999999998</v>
      </c>
      <c r="BB30" s="14">
        <f t="shared" si="16"/>
        <v>64.5</v>
      </c>
      <c r="BC30" s="13">
        <v>0.5</v>
      </c>
      <c r="BD30" s="14">
        <f t="shared" si="17"/>
        <v>50</v>
      </c>
      <c r="BE30" s="14">
        <f t="shared" si="18"/>
        <v>84.875</v>
      </c>
    </row>
    <row r="31" spans="1:57" ht="18" customHeight="1" x14ac:dyDescent="0.3">
      <c r="A31" s="10" t="s">
        <v>207</v>
      </c>
      <c r="B31" s="11" t="s">
        <v>23</v>
      </c>
      <c r="C31" s="11" t="s">
        <v>63</v>
      </c>
      <c r="D31" s="11" t="s">
        <v>25</v>
      </c>
      <c r="E31" s="11" t="s">
        <v>208</v>
      </c>
      <c r="F31" s="12" t="s">
        <v>209</v>
      </c>
      <c r="G31" s="12" t="s">
        <v>28</v>
      </c>
      <c r="H31" s="12" t="s">
        <v>210</v>
      </c>
      <c r="I31" s="12" t="s">
        <v>211</v>
      </c>
      <c r="J31" s="12" t="s">
        <v>212</v>
      </c>
      <c r="K31" s="13">
        <v>17</v>
      </c>
      <c r="L31" s="14">
        <f t="shared" si="0"/>
        <v>62.962962962962962</v>
      </c>
      <c r="M31" s="13">
        <v>0.75</v>
      </c>
      <c r="N31" s="13">
        <v>0.75</v>
      </c>
      <c r="O31" s="14">
        <f t="shared" si="1"/>
        <v>75</v>
      </c>
      <c r="P31" s="13">
        <v>0.83</v>
      </c>
      <c r="Q31" s="13">
        <v>0.25</v>
      </c>
      <c r="R31" s="14">
        <f t="shared" si="2"/>
        <v>54</v>
      </c>
      <c r="S31" s="13">
        <v>0.2</v>
      </c>
      <c r="T31" s="13">
        <v>1</v>
      </c>
      <c r="U31" s="14">
        <f t="shared" si="3"/>
        <v>60</v>
      </c>
      <c r="V31" s="13">
        <v>1</v>
      </c>
      <c r="W31" s="13">
        <v>0.71</v>
      </c>
      <c r="X31" s="14">
        <f t="shared" si="4"/>
        <v>85.5</v>
      </c>
      <c r="Y31" s="13">
        <v>0.3</v>
      </c>
      <c r="Z31" s="13">
        <v>0</v>
      </c>
      <c r="AA31" s="14">
        <f t="shared" si="5"/>
        <v>15</v>
      </c>
      <c r="AB31" s="14">
        <f t="shared" si="6"/>
        <v>57.9</v>
      </c>
      <c r="AC31" s="13">
        <v>0.54</v>
      </c>
      <c r="AD31" s="13">
        <v>0.5</v>
      </c>
      <c r="AE31" s="14">
        <f t="shared" si="7"/>
        <v>52</v>
      </c>
      <c r="AF31" s="13">
        <v>1</v>
      </c>
      <c r="AG31" s="13">
        <v>1</v>
      </c>
      <c r="AH31" s="14">
        <f t="shared" si="8"/>
        <v>100</v>
      </c>
      <c r="AI31" s="13">
        <v>0.5</v>
      </c>
      <c r="AJ31" s="13">
        <v>1</v>
      </c>
      <c r="AK31" s="14">
        <f t="shared" si="9"/>
        <v>75</v>
      </c>
      <c r="AL31" s="13">
        <v>0.75</v>
      </c>
      <c r="AM31" s="13">
        <v>1</v>
      </c>
      <c r="AN31" s="14">
        <f t="shared" si="10"/>
        <v>87.5</v>
      </c>
      <c r="AO31" s="13">
        <v>1</v>
      </c>
      <c r="AP31" s="14">
        <f t="shared" si="11"/>
        <v>100</v>
      </c>
      <c r="AQ31" s="14">
        <f t="shared" si="12"/>
        <v>81</v>
      </c>
      <c r="AR31" s="13">
        <v>0.75</v>
      </c>
      <c r="AS31" s="13">
        <v>0</v>
      </c>
      <c r="AT31" s="14">
        <f t="shared" si="13"/>
        <v>37.5</v>
      </c>
      <c r="AU31" s="13">
        <v>0.5</v>
      </c>
      <c r="AV31" s="14">
        <f t="shared" si="14"/>
        <v>50</v>
      </c>
      <c r="AW31" s="13">
        <v>1</v>
      </c>
      <c r="AX31" s="13">
        <v>0</v>
      </c>
      <c r="AY31" s="14">
        <f t="shared" si="15"/>
        <v>50</v>
      </c>
      <c r="AZ31" s="13">
        <v>1</v>
      </c>
      <c r="BA31" s="13">
        <v>0.28999999999999998</v>
      </c>
      <c r="BB31" s="14">
        <f t="shared" si="16"/>
        <v>64.5</v>
      </c>
      <c r="BC31" s="13">
        <v>0.38</v>
      </c>
      <c r="BD31" s="14">
        <f t="shared" si="17"/>
        <v>38</v>
      </c>
      <c r="BE31" s="14">
        <f t="shared" si="18"/>
        <v>49</v>
      </c>
    </row>
    <row r="32" spans="1:57" ht="18" customHeight="1" x14ac:dyDescent="0.3">
      <c r="A32" s="10" t="s">
        <v>213</v>
      </c>
      <c r="B32" s="11" t="s">
        <v>23</v>
      </c>
      <c r="C32" s="11" t="s">
        <v>129</v>
      </c>
      <c r="D32" s="11" t="s">
        <v>25</v>
      </c>
      <c r="E32" s="11" t="s">
        <v>188</v>
      </c>
      <c r="F32" s="12" t="s">
        <v>214</v>
      </c>
      <c r="G32" s="12" t="s">
        <v>28</v>
      </c>
      <c r="H32" s="12" t="s">
        <v>215</v>
      </c>
      <c r="I32" s="12" t="s">
        <v>216</v>
      </c>
      <c r="J32" s="12" t="s">
        <v>217</v>
      </c>
      <c r="K32" s="13">
        <v>19.72</v>
      </c>
      <c r="L32" s="14">
        <f t="shared" si="0"/>
        <v>73.037037037037038</v>
      </c>
      <c r="M32" s="13">
        <v>1</v>
      </c>
      <c r="N32" s="13">
        <v>1</v>
      </c>
      <c r="O32" s="14">
        <f t="shared" si="1"/>
        <v>100</v>
      </c>
      <c r="P32" s="13">
        <v>0.5</v>
      </c>
      <c r="Q32" s="13">
        <v>0</v>
      </c>
      <c r="R32" s="14">
        <f t="shared" si="2"/>
        <v>25</v>
      </c>
      <c r="S32" s="13">
        <v>1</v>
      </c>
      <c r="T32" s="13">
        <v>1</v>
      </c>
      <c r="U32" s="14">
        <f t="shared" si="3"/>
        <v>100</v>
      </c>
      <c r="V32" s="13">
        <v>0.5</v>
      </c>
      <c r="W32" s="13">
        <v>1</v>
      </c>
      <c r="X32" s="14">
        <f t="shared" si="4"/>
        <v>75</v>
      </c>
      <c r="Y32" s="13">
        <v>1</v>
      </c>
      <c r="Z32" s="13">
        <v>0</v>
      </c>
      <c r="AA32" s="14">
        <f t="shared" si="5"/>
        <v>50</v>
      </c>
      <c r="AB32" s="14">
        <f t="shared" si="6"/>
        <v>70</v>
      </c>
      <c r="AC32" s="13">
        <v>0.77</v>
      </c>
      <c r="AD32" s="13">
        <v>1</v>
      </c>
      <c r="AE32" s="14">
        <f t="shared" si="7"/>
        <v>88.5</v>
      </c>
      <c r="AF32" s="13">
        <v>1</v>
      </c>
      <c r="AG32" s="13">
        <v>1</v>
      </c>
      <c r="AH32" s="14">
        <f t="shared" si="8"/>
        <v>100</v>
      </c>
      <c r="AI32" s="13">
        <v>1</v>
      </c>
      <c r="AJ32" s="13">
        <v>0.67</v>
      </c>
      <c r="AK32" s="14">
        <f t="shared" si="9"/>
        <v>83.5</v>
      </c>
      <c r="AL32" s="13">
        <v>0.5</v>
      </c>
      <c r="AM32" s="13">
        <v>1</v>
      </c>
      <c r="AN32" s="14">
        <f t="shared" si="10"/>
        <v>75</v>
      </c>
      <c r="AO32" s="13">
        <v>1</v>
      </c>
      <c r="AP32" s="14">
        <f t="shared" si="11"/>
        <v>100</v>
      </c>
      <c r="AQ32" s="14">
        <f t="shared" si="12"/>
        <v>88.222222222222214</v>
      </c>
      <c r="AR32" s="13">
        <v>0.75</v>
      </c>
      <c r="AS32" s="13">
        <v>0</v>
      </c>
      <c r="AT32" s="14">
        <f t="shared" si="13"/>
        <v>37.5</v>
      </c>
      <c r="AU32" s="13">
        <v>1</v>
      </c>
      <c r="AV32" s="14">
        <f t="shared" si="14"/>
        <v>100</v>
      </c>
      <c r="AW32" s="13">
        <v>1</v>
      </c>
      <c r="AX32" s="13">
        <v>0</v>
      </c>
      <c r="AY32" s="14">
        <f t="shared" si="15"/>
        <v>50</v>
      </c>
      <c r="AZ32" s="13">
        <v>1</v>
      </c>
      <c r="BA32" s="13">
        <v>0.28999999999999998</v>
      </c>
      <c r="BB32" s="14">
        <f t="shared" si="16"/>
        <v>64.5</v>
      </c>
      <c r="BC32" s="13">
        <v>0.75</v>
      </c>
      <c r="BD32" s="14">
        <f t="shared" si="17"/>
        <v>75</v>
      </c>
      <c r="BE32" s="14">
        <f t="shared" si="18"/>
        <v>59.875</v>
      </c>
    </row>
    <row r="33" spans="1:57" ht="18" customHeight="1" x14ac:dyDescent="0.3">
      <c r="A33" s="10" t="s">
        <v>218</v>
      </c>
      <c r="B33" s="11" t="s">
        <v>23</v>
      </c>
      <c r="C33" s="11" t="s">
        <v>219</v>
      </c>
      <c r="D33" s="11" t="s">
        <v>48</v>
      </c>
      <c r="E33" s="11" t="s">
        <v>220</v>
      </c>
      <c r="F33" s="12" t="s">
        <v>221</v>
      </c>
      <c r="G33" s="12" t="s">
        <v>28</v>
      </c>
      <c r="H33" s="12" t="s">
        <v>222</v>
      </c>
      <c r="I33" s="12" t="s">
        <v>223</v>
      </c>
      <c r="J33" s="12" t="s">
        <v>224</v>
      </c>
      <c r="K33" s="13">
        <v>17.29</v>
      </c>
      <c r="L33" s="14">
        <f t="shared" si="0"/>
        <v>64.037037037037038</v>
      </c>
      <c r="M33" s="13">
        <v>1</v>
      </c>
      <c r="N33" s="13">
        <v>0.5</v>
      </c>
      <c r="O33" s="14">
        <f t="shared" si="1"/>
        <v>75</v>
      </c>
      <c r="P33" s="13">
        <v>0.67</v>
      </c>
      <c r="Q33" s="13">
        <v>0.25</v>
      </c>
      <c r="R33" s="14">
        <f t="shared" si="2"/>
        <v>46</v>
      </c>
      <c r="S33" s="13">
        <v>0.4</v>
      </c>
      <c r="T33" s="13">
        <v>1</v>
      </c>
      <c r="U33" s="14">
        <f t="shared" si="3"/>
        <v>70</v>
      </c>
      <c r="V33" s="13">
        <v>1</v>
      </c>
      <c r="W33" s="13">
        <v>1</v>
      </c>
      <c r="X33" s="14">
        <f t="shared" si="4"/>
        <v>100</v>
      </c>
      <c r="Y33" s="13">
        <v>0.2</v>
      </c>
      <c r="Z33" s="13">
        <v>0</v>
      </c>
      <c r="AA33" s="14">
        <f t="shared" si="5"/>
        <v>10</v>
      </c>
      <c r="AB33" s="14">
        <f t="shared" si="6"/>
        <v>60.20000000000001</v>
      </c>
      <c r="AC33" s="13">
        <v>0.62</v>
      </c>
      <c r="AD33" s="13">
        <v>0.25</v>
      </c>
      <c r="AE33" s="14">
        <f t="shared" si="7"/>
        <v>43.5</v>
      </c>
      <c r="AF33" s="13">
        <v>1</v>
      </c>
      <c r="AG33" s="13">
        <v>1</v>
      </c>
      <c r="AH33" s="14">
        <f t="shared" si="8"/>
        <v>100</v>
      </c>
      <c r="AI33" s="13">
        <v>0</v>
      </c>
      <c r="AJ33" s="13">
        <v>1</v>
      </c>
      <c r="AK33" s="14">
        <f t="shared" si="9"/>
        <v>50</v>
      </c>
      <c r="AL33" s="13">
        <v>0.75</v>
      </c>
      <c r="AM33" s="13">
        <v>1</v>
      </c>
      <c r="AN33" s="14">
        <f t="shared" si="10"/>
        <v>87.5</v>
      </c>
      <c r="AO33" s="13">
        <v>1</v>
      </c>
      <c r="AP33" s="14">
        <f t="shared" si="11"/>
        <v>100</v>
      </c>
      <c r="AQ33" s="14">
        <f t="shared" si="12"/>
        <v>73.555555555555557</v>
      </c>
      <c r="AR33" s="13">
        <v>0.75</v>
      </c>
      <c r="AS33" s="13">
        <v>1</v>
      </c>
      <c r="AT33" s="14">
        <f t="shared" si="13"/>
        <v>87.5</v>
      </c>
      <c r="AU33" s="13">
        <v>0.5</v>
      </c>
      <c r="AV33" s="14">
        <f t="shared" si="14"/>
        <v>50</v>
      </c>
      <c r="AW33" s="13">
        <v>1</v>
      </c>
      <c r="AX33" s="13">
        <v>0</v>
      </c>
      <c r="AY33" s="14">
        <f t="shared" si="15"/>
        <v>50</v>
      </c>
      <c r="AZ33" s="13">
        <v>1</v>
      </c>
      <c r="BA33" s="13">
        <v>0.28999999999999998</v>
      </c>
      <c r="BB33" s="14">
        <f t="shared" si="16"/>
        <v>64.5</v>
      </c>
      <c r="BC33" s="13">
        <v>0.13</v>
      </c>
      <c r="BD33" s="14">
        <f t="shared" si="17"/>
        <v>13</v>
      </c>
      <c r="BE33" s="14">
        <f t="shared" si="18"/>
        <v>58.375</v>
      </c>
    </row>
    <row r="34" spans="1:57" ht="18" customHeight="1" x14ac:dyDescent="0.3">
      <c r="A34" s="10" t="s">
        <v>225</v>
      </c>
      <c r="B34" s="11" t="s">
        <v>23</v>
      </c>
      <c r="C34" s="11" t="s">
        <v>226</v>
      </c>
      <c r="D34" s="11" t="s">
        <v>25</v>
      </c>
      <c r="E34" s="11" t="s">
        <v>227</v>
      </c>
      <c r="F34" s="12" t="s">
        <v>228</v>
      </c>
      <c r="G34" s="12" t="s">
        <v>28</v>
      </c>
      <c r="H34" s="12" t="s">
        <v>229</v>
      </c>
      <c r="I34" s="12" t="s">
        <v>230</v>
      </c>
      <c r="J34" s="12" t="s">
        <v>231</v>
      </c>
      <c r="K34" s="13">
        <v>17.149999999999999</v>
      </c>
      <c r="L34" s="14">
        <f t="shared" si="0"/>
        <v>63.518518518518519</v>
      </c>
      <c r="M34" s="13">
        <v>0.75</v>
      </c>
      <c r="N34" s="13">
        <v>1</v>
      </c>
      <c r="O34" s="14">
        <f t="shared" si="1"/>
        <v>87.5</v>
      </c>
      <c r="P34" s="13">
        <v>0.5</v>
      </c>
      <c r="Q34" s="13">
        <v>0.25</v>
      </c>
      <c r="R34" s="14">
        <f t="shared" si="2"/>
        <v>37.5</v>
      </c>
      <c r="S34" s="13">
        <v>1</v>
      </c>
      <c r="T34" s="13">
        <v>1</v>
      </c>
      <c r="U34" s="14">
        <f t="shared" si="3"/>
        <v>100</v>
      </c>
      <c r="V34" s="13">
        <v>0.5</v>
      </c>
      <c r="W34" s="13">
        <v>1</v>
      </c>
      <c r="X34" s="14">
        <f t="shared" si="4"/>
        <v>75</v>
      </c>
      <c r="Y34" s="13">
        <v>0.8</v>
      </c>
      <c r="Z34" s="13">
        <v>0</v>
      </c>
      <c r="AA34" s="14">
        <f t="shared" si="5"/>
        <v>40</v>
      </c>
      <c r="AB34" s="14">
        <f t="shared" si="6"/>
        <v>68</v>
      </c>
      <c r="AC34" s="13">
        <v>0.77</v>
      </c>
      <c r="AD34" s="13">
        <v>1</v>
      </c>
      <c r="AE34" s="14">
        <f t="shared" si="7"/>
        <v>88.5</v>
      </c>
      <c r="AF34" s="13">
        <v>1</v>
      </c>
      <c r="AG34" s="13">
        <v>1</v>
      </c>
      <c r="AH34" s="14">
        <f t="shared" si="8"/>
        <v>100</v>
      </c>
      <c r="AI34" s="13">
        <v>0</v>
      </c>
      <c r="AJ34" s="13">
        <v>1</v>
      </c>
      <c r="AK34" s="14">
        <f t="shared" si="9"/>
        <v>50</v>
      </c>
      <c r="AL34" s="13">
        <v>0.5</v>
      </c>
      <c r="AM34" s="13">
        <v>0</v>
      </c>
      <c r="AN34" s="14">
        <f t="shared" si="10"/>
        <v>25</v>
      </c>
      <c r="AO34" s="13">
        <v>0</v>
      </c>
      <c r="AP34" s="14">
        <f t="shared" si="11"/>
        <v>0</v>
      </c>
      <c r="AQ34" s="14">
        <f t="shared" si="12"/>
        <v>58.55555555555555</v>
      </c>
      <c r="AR34" s="13">
        <v>0.5</v>
      </c>
      <c r="AS34" s="13">
        <v>0</v>
      </c>
      <c r="AT34" s="14">
        <f t="shared" si="13"/>
        <v>25</v>
      </c>
      <c r="AU34" s="13">
        <v>0.67</v>
      </c>
      <c r="AV34" s="14">
        <f t="shared" si="14"/>
        <v>67</v>
      </c>
      <c r="AW34" s="13">
        <v>1</v>
      </c>
      <c r="AX34" s="13">
        <v>1</v>
      </c>
      <c r="AY34" s="14">
        <f t="shared" si="15"/>
        <v>100</v>
      </c>
      <c r="AZ34" s="13">
        <v>1</v>
      </c>
      <c r="BA34" s="13">
        <v>0.28999999999999998</v>
      </c>
      <c r="BB34" s="14">
        <f t="shared" si="16"/>
        <v>64.5</v>
      </c>
      <c r="BC34" s="13">
        <v>0.63</v>
      </c>
      <c r="BD34" s="14">
        <f t="shared" si="17"/>
        <v>63</v>
      </c>
      <c r="BE34" s="14">
        <f t="shared" si="18"/>
        <v>63.625</v>
      </c>
    </row>
    <row r="35" spans="1:57" ht="18" customHeight="1" x14ac:dyDescent="0.3">
      <c r="A35" s="10" t="s">
        <v>232</v>
      </c>
      <c r="B35" s="11" t="s">
        <v>23</v>
      </c>
      <c r="C35" s="11" t="s">
        <v>233</v>
      </c>
      <c r="D35" s="11" t="s">
        <v>34</v>
      </c>
      <c r="E35" s="11" t="s">
        <v>234</v>
      </c>
      <c r="F35" s="12" t="s">
        <v>235</v>
      </c>
      <c r="G35" s="12" t="s">
        <v>28</v>
      </c>
      <c r="H35" s="12" t="s">
        <v>236</v>
      </c>
      <c r="I35" s="12" t="s">
        <v>237</v>
      </c>
      <c r="J35" s="12" t="s">
        <v>238</v>
      </c>
      <c r="K35" s="13">
        <v>23.56</v>
      </c>
      <c r="L35" s="14">
        <f t="shared" si="0"/>
        <v>87.259259259259252</v>
      </c>
      <c r="M35" s="13">
        <v>0.75</v>
      </c>
      <c r="N35" s="13">
        <v>1</v>
      </c>
      <c r="O35" s="14">
        <f t="shared" si="1"/>
        <v>87.5</v>
      </c>
      <c r="P35" s="13">
        <v>0.5</v>
      </c>
      <c r="Q35" s="13">
        <v>1</v>
      </c>
      <c r="R35" s="14">
        <f t="shared" si="2"/>
        <v>75</v>
      </c>
      <c r="S35" s="13">
        <v>1</v>
      </c>
      <c r="T35" s="13">
        <v>1</v>
      </c>
      <c r="U35" s="14">
        <f t="shared" si="3"/>
        <v>100</v>
      </c>
      <c r="V35" s="13">
        <v>1</v>
      </c>
      <c r="W35" s="13">
        <v>1</v>
      </c>
      <c r="X35" s="14">
        <f t="shared" si="4"/>
        <v>100</v>
      </c>
      <c r="Y35" s="13">
        <v>1</v>
      </c>
      <c r="Z35" s="13">
        <v>1</v>
      </c>
      <c r="AA35" s="14">
        <f t="shared" si="5"/>
        <v>100</v>
      </c>
      <c r="AB35" s="14">
        <f t="shared" si="6"/>
        <v>92.5</v>
      </c>
      <c r="AC35" s="13">
        <v>0.69</v>
      </c>
      <c r="AD35" s="13">
        <v>0.92</v>
      </c>
      <c r="AE35" s="14">
        <f t="shared" si="7"/>
        <v>80.5</v>
      </c>
      <c r="AF35" s="13">
        <v>1</v>
      </c>
      <c r="AG35" s="13">
        <v>1</v>
      </c>
      <c r="AH35" s="14">
        <f t="shared" si="8"/>
        <v>100</v>
      </c>
      <c r="AI35" s="13">
        <v>1</v>
      </c>
      <c r="AJ35" s="13">
        <v>1</v>
      </c>
      <c r="AK35" s="14">
        <f t="shared" si="9"/>
        <v>100</v>
      </c>
      <c r="AL35" s="13">
        <v>0.75</v>
      </c>
      <c r="AM35" s="13">
        <v>1</v>
      </c>
      <c r="AN35" s="14">
        <f t="shared" si="10"/>
        <v>87.5</v>
      </c>
      <c r="AO35" s="13">
        <v>1</v>
      </c>
      <c r="AP35" s="14">
        <f t="shared" si="11"/>
        <v>100</v>
      </c>
      <c r="AQ35" s="14">
        <f t="shared" si="12"/>
        <v>92.888888888888886</v>
      </c>
      <c r="AR35" s="13">
        <v>1</v>
      </c>
      <c r="AS35" s="13">
        <v>0</v>
      </c>
      <c r="AT35" s="14">
        <f t="shared" si="13"/>
        <v>50</v>
      </c>
      <c r="AU35" s="13">
        <v>0.67</v>
      </c>
      <c r="AV35" s="14">
        <f t="shared" si="14"/>
        <v>67</v>
      </c>
      <c r="AW35" s="13">
        <v>1</v>
      </c>
      <c r="AX35" s="13">
        <v>1</v>
      </c>
      <c r="AY35" s="14">
        <f t="shared" si="15"/>
        <v>100</v>
      </c>
      <c r="AZ35" s="13">
        <v>1</v>
      </c>
      <c r="BA35" s="13">
        <v>0.28999999999999998</v>
      </c>
      <c r="BB35" s="14">
        <f t="shared" si="16"/>
        <v>64.5</v>
      </c>
      <c r="BC35" s="13">
        <v>1</v>
      </c>
      <c r="BD35" s="14">
        <f t="shared" si="17"/>
        <v>100</v>
      </c>
      <c r="BE35" s="14">
        <f t="shared" si="18"/>
        <v>74.5</v>
      </c>
    </row>
    <row r="36" spans="1:57" ht="18" customHeight="1" x14ac:dyDescent="0.3">
      <c r="A36" s="10" t="s">
        <v>239</v>
      </c>
      <c r="B36" s="11" t="s">
        <v>23</v>
      </c>
      <c r="C36" s="11" t="s">
        <v>240</v>
      </c>
      <c r="D36" s="11" t="s">
        <v>25</v>
      </c>
      <c r="E36" s="11" t="s">
        <v>200</v>
      </c>
      <c r="F36" s="12" t="s">
        <v>241</v>
      </c>
      <c r="G36" s="12" t="s">
        <v>28</v>
      </c>
      <c r="H36" s="12" t="s">
        <v>242</v>
      </c>
      <c r="I36" s="12" t="s">
        <v>243</v>
      </c>
      <c r="J36" s="12" t="s">
        <v>244</v>
      </c>
      <c r="K36" s="13">
        <v>15.49</v>
      </c>
      <c r="L36" s="14">
        <f t="shared" si="0"/>
        <v>57.370370370370374</v>
      </c>
      <c r="M36" s="13">
        <v>1</v>
      </c>
      <c r="N36" s="13">
        <v>1</v>
      </c>
      <c r="O36" s="14">
        <f t="shared" si="1"/>
        <v>100</v>
      </c>
      <c r="P36" s="13">
        <v>0.67</v>
      </c>
      <c r="Q36" s="13">
        <v>0</v>
      </c>
      <c r="R36" s="14">
        <f t="shared" si="2"/>
        <v>33.5</v>
      </c>
      <c r="S36" s="13">
        <v>0.4</v>
      </c>
      <c r="T36" s="13">
        <v>1</v>
      </c>
      <c r="U36" s="14">
        <f t="shared" si="3"/>
        <v>70</v>
      </c>
      <c r="V36" s="13">
        <v>0</v>
      </c>
      <c r="W36" s="13">
        <v>1</v>
      </c>
      <c r="X36" s="14">
        <f t="shared" si="4"/>
        <v>50</v>
      </c>
      <c r="Y36" s="13">
        <v>0.4</v>
      </c>
      <c r="Z36" s="13">
        <v>0</v>
      </c>
      <c r="AA36" s="14">
        <f t="shared" si="5"/>
        <v>20</v>
      </c>
      <c r="AB36" s="14">
        <f t="shared" si="6"/>
        <v>54.7</v>
      </c>
      <c r="AC36" s="13">
        <v>0.62</v>
      </c>
      <c r="AD36" s="13">
        <v>0.5</v>
      </c>
      <c r="AE36" s="14">
        <f t="shared" si="7"/>
        <v>56.000000000000007</v>
      </c>
      <c r="AF36" s="13">
        <v>0.88</v>
      </c>
      <c r="AG36" s="13">
        <v>1</v>
      </c>
      <c r="AH36" s="14">
        <f t="shared" si="8"/>
        <v>94</v>
      </c>
      <c r="AI36" s="13">
        <v>0</v>
      </c>
      <c r="AJ36" s="13">
        <v>1</v>
      </c>
      <c r="AK36" s="14">
        <f t="shared" si="9"/>
        <v>50</v>
      </c>
      <c r="AL36" s="13">
        <v>0.75</v>
      </c>
      <c r="AM36" s="13">
        <v>1</v>
      </c>
      <c r="AN36" s="14">
        <f t="shared" si="10"/>
        <v>87.5</v>
      </c>
      <c r="AO36" s="13">
        <v>1</v>
      </c>
      <c r="AP36" s="14">
        <f t="shared" si="11"/>
        <v>100</v>
      </c>
      <c r="AQ36" s="14">
        <f t="shared" si="12"/>
        <v>75</v>
      </c>
      <c r="AR36" s="13">
        <v>1</v>
      </c>
      <c r="AS36" s="13">
        <v>0</v>
      </c>
      <c r="AT36" s="14">
        <f t="shared" si="13"/>
        <v>50</v>
      </c>
      <c r="AU36" s="13">
        <v>0.5</v>
      </c>
      <c r="AV36" s="14">
        <f t="shared" si="14"/>
        <v>50</v>
      </c>
      <c r="AW36" s="13">
        <v>0.25</v>
      </c>
      <c r="AX36" s="13">
        <v>0</v>
      </c>
      <c r="AY36" s="14">
        <f t="shared" si="15"/>
        <v>12.5</v>
      </c>
      <c r="AZ36" s="13">
        <v>1</v>
      </c>
      <c r="BA36" s="13">
        <v>0.28999999999999998</v>
      </c>
      <c r="BB36" s="14">
        <f t="shared" si="16"/>
        <v>64.5</v>
      </c>
      <c r="BC36" s="13">
        <v>0.25</v>
      </c>
      <c r="BD36" s="14">
        <f t="shared" si="17"/>
        <v>25</v>
      </c>
      <c r="BE36" s="14">
        <f t="shared" si="18"/>
        <v>41.125</v>
      </c>
    </row>
    <row r="37" spans="1:57" ht="18" customHeight="1" x14ac:dyDescent="0.3">
      <c r="A37" s="10" t="s">
        <v>245</v>
      </c>
      <c r="B37" s="11" t="s">
        <v>23</v>
      </c>
      <c r="C37" s="11" t="s">
        <v>246</v>
      </c>
      <c r="D37" s="11" t="s">
        <v>25</v>
      </c>
      <c r="E37" s="11" t="s">
        <v>103</v>
      </c>
      <c r="F37" s="12" t="s">
        <v>247</v>
      </c>
      <c r="G37" s="12" t="s">
        <v>28</v>
      </c>
      <c r="H37" s="12" t="s">
        <v>248</v>
      </c>
      <c r="I37" s="12" t="s">
        <v>249</v>
      </c>
      <c r="J37" s="12" t="s">
        <v>250</v>
      </c>
      <c r="K37" s="13">
        <v>20.61</v>
      </c>
      <c r="L37" s="14">
        <f t="shared" si="0"/>
        <v>76.333333333333329</v>
      </c>
      <c r="M37" s="13">
        <v>1</v>
      </c>
      <c r="N37" s="13">
        <v>1</v>
      </c>
      <c r="O37" s="14">
        <f t="shared" si="1"/>
        <v>100</v>
      </c>
      <c r="P37" s="13">
        <v>0.67</v>
      </c>
      <c r="Q37" s="13">
        <v>0.25</v>
      </c>
      <c r="R37" s="14">
        <f t="shared" si="2"/>
        <v>46</v>
      </c>
      <c r="S37" s="13">
        <v>1</v>
      </c>
      <c r="T37" s="13">
        <v>1</v>
      </c>
      <c r="U37" s="14">
        <f t="shared" si="3"/>
        <v>100</v>
      </c>
      <c r="V37" s="13">
        <v>1</v>
      </c>
      <c r="W37" s="13">
        <v>1</v>
      </c>
      <c r="X37" s="14">
        <f t="shared" si="4"/>
        <v>100</v>
      </c>
      <c r="Y37" s="13">
        <v>1</v>
      </c>
      <c r="Z37" s="13">
        <v>1</v>
      </c>
      <c r="AA37" s="14">
        <f t="shared" si="5"/>
        <v>100</v>
      </c>
      <c r="AB37" s="14">
        <f t="shared" si="6"/>
        <v>89.2</v>
      </c>
      <c r="AC37" s="13">
        <v>0.77</v>
      </c>
      <c r="AD37" s="13">
        <v>0.75</v>
      </c>
      <c r="AE37" s="14">
        <f t="shared" si="7"/>
        <v>76</v>
      </c>
      <c r="AF37" s="13">
        <v>1</v>
      </c>
      <c r="AG37" s="13">
        <v>1</v>
      </c>
      <c r="AH37" s="14">
        <f t="shared" si="8"/>
        <v>100</v>
      </c>
      <c r="AI37" s="13">
        <v>1</v>
      </c>
      <c r="AJ37" s="13">
        <v>0.67</v>
      </c>
      <c r="AK37" s="14">
        <f t="shared" si="9"/>
        <v>83.5</v>
      </c>
      <c r="AL37" s="13">
        <v>0.75</v>
      </c>
      <c r="AM37" s="13">
        <v>1</v>
      </c>
      <c r="AN37" s="14">
        <f t="shared" si="10"/>
        <v>87.5</v>
      </c>
      <c r="AO37" s="13">
        <v>0</v>
      </c>
      <c r="AP37" s="14">
        <f t="shared" si="11"/>
        <v>0</v>
      </c>
      <c r="AQ37" s="14">
        <f t="shared" si="12"/>
        <v>77.111111111111114</v>
      </c>
      <c r="AR37" s="13">
        <v>1</v>
      </c>
      <c r="AS37" s="13">
        <v>0</v>
      </c>
      <c r="AT37" s="14">
        <f t="shared" si="13"/>
        <v>50</v>
      </c>
      <c r="AU37" s="13">
        <v>0.83</v>
      </c>
      <c r="AV37" s="14">
        <f t="shared" si="14"/>
        <v>83</v>
      </c>
      <c r="AW37" s="13">
        <v>1</v>
      </c>
      <c r="AX37" s="13">
        <v>0</v>
      </c>
      <c r="AY37" s="14">
        <f t="shared" si="15"/>
        <v>50</v>
      </c>
      <c r="AZ37" s="13">
        <v>1</v>
      </c>
      <c r="BA37" s="13">
        <v>0.43</v>
      </c>
      <c r="BB37" s="14">
        <f t="shared" si="16"/>
        <v>71.5</v>
      </c>
      <c r="BC37" s="13">
        <v>0.5</v>
      </c>
      <c r="BD37" s="14">
        <f t="shared" si="17"/>
        <v>50</v>
      </c>
      <c r="BE37" s="14">
        <f t="shared" si="18"/>
        <v>59.5</v>
      </c>
    </row>
    <row r="38" spans="1:57" ht="18" customHeight="1" x14ac:dyDescent="0.3">
      <c r="A38" s="10" t="s">
        <v>251</v>
      </c>
      <c r="B38" s="11" t="s">
        <v>23</v>
      </c>
      <c r="C38" s="11" t="s">
        <v>252</v>
      </c>
      <c r="D38" s="11" t="s">
        <v>56</v>
      </c>
      <c r="E38" s="11" t="s">
        <v>253</v>
      </c>
      <c r="F38" s="12" t="s">
        <v>254</v>
      </c>
      <c r="G38" s="12" t="s">
        <v>28</v>
      </c>
      <c r="H38" s="12" t="s">
        <v>255</v>
      </c>
      <c r="I38" s="12" t="s">
        <v>256</v>
      </c>
      <c r="J38" s="12" t="s">
        <v>257</v>
      </c>
      <c r="K38" s="13">
        <v>19.12</v>
      </c>
      <c r="L38" s="14">
        <f t="shared" si="0"/>
        <v>70.814814814814824</v>
      </c>
      <c r="M38" s="13">
        <v>1</v>
      </c>
      <c r="N38" s="13">
        <v>1</v>
      </c>
      <c r="O38" s="14">
        <f t="shared" si="1"/>
        <v>100</v>
      </c>
      <c r="P38" s="13">
        <v>0.67</v>
      </c>
      <c r="Q38" s="13">
        <v>0.25</v>
      </c>
      <c r="R38" s="14">
        <f t="shared" si="2"/>
        <v>46</v>
      </c>
      <c r="S38" s="13">
        <v>0.2</v>
      </c>
      <c r="T38" s="13">
        <v>1</v>
      </c>
      <c r="U38" s="14">
        <f t="shared" si="3"/>
        <v>60</v>
      </c>
      <c r="V38" s="13">
        <v>0.5</v>
      </c>
      <c r="W38" s="13">
        <v>1</v>
      </c>
      <c r="X38" s="14">
        <f t="shared" si="4"/>
        <v>75</v>
      </c>
      <c r="Y38" s="13">
        <v>0.8</v>
      </c>
      <c r="Z38" s="13">
        <v>1</v>
      </c>
      <c r="AA38" s="14">
        <f t="shared" si="5"/>
        <v>90</v>
      </c>
      <c r="AB38" s="14">
        <f t="shared" si="6"/>
        <v>74.2</v>
      </c>
      <c r="AC38" s="13">
        <v>0.54</v>
      </c>
      <c r="AD38" s="13">
        <v>1</v>
      </c>
      <c r="AE38" s="14">
        <f t="shared" si="7"/>
        <v>77</v>
      </c>
      <c r="AF38" s="13">
        <v>1</v>
      </c>
      <c r="AG38" s="13">
        <v>1</v>
      </c>
      <c r="AH38" s="14">
        <f t="shared" si="8"/>
        <v>100</v>
      </c>
      <c r="AI38" s="13">
        <v>0</v>
      </c>
      <c r="AJ38" s="13">
        <v>0.67</v>
      </c>
      <c r="AK38" s="14">
        <f t="shared" si="9"/>
        <v>33.5</v>
      </c>
      <c r="AL38" s="13">
        <v>0.75</v>
      </c>
      <c r="AM38" s="13">
        <v>1</v>
      </c>
      <c r="AN38" s="14">
        <f t="shared" si="10"/>
        <v>87.5</v>
      </c>
      <c r="AO38" s="13">
        <v>1</v>
      </c>
      <c r="AP38" s="14">
        <f t="shared" si="11"/>
        <v>100</v>
      </c>
      <c r="AQ38" s="14">
        <f t="shared" si="12"/>
        <v>77.333333333333329</v>
      </c>
      <c r="AR38" s="13">
        <v>1</v>
      </c>
      <c r="AS38" s="13">
        <v>0</v>
      </c>
      <c r="AT38" s="14">
        <f t="shared" si="13"/>
        <v>50</v>
      </c>
      <c r="AU38" s="13">
        <v>0.83</v>
      </c>
      <c r="AV38" s="14">
        <f t="shared" si="14"/>
        <v>83</v>
      </c>
      <c r="AW38" s="13">
        <v>1</v>
      </c>
      <c r="AX38" s="13">
        <v>0</v>
      </c>
      <c r="AY38" s="14">
        <f t="shared" si="15"/>
        <v>50</v>
      </c>
      <c r="AZ38" s="13">
        <v>1</v>
      </c>
      <c r="BA38" s="13">
        <v>0.28999999999999998</v>
      </c>
      <c r="BB38" s="14">
        <f t="shared" si="16"/>
        <v>64.5</v>
      </c>
      <c r="BC38" s="13">
        <v>0.63</v>
      </c>
      <c r="BD38" s="14">
        <f t="shared" si="17"/>
        <v>63</v>
      </c>
      <c r="BE38" s="14">
        <f t="shared" si="18"/>
        <v>59.375</v>
      </c>
    </row>
    <row r="39" spans="1:57" ht="18" customHeight="1" x14ac:dyDescent="0.3">
      <c r="A39" s="10" t="s">
        <v>258</v>
      </c>
      <c r="B39" s="11" t="s">
        <v>23</v>
      </c>
      <c r="C39" s="11" t="s">
        <v>259</v>
      </c>
      <c r="D39" s="11" t="s">
        <v>25</v>
      </c>
      <c r="E39" s="11" t="s">
        <v>260</v>
      </c>
      <c r="F39" s="12" t="s">
        <v>261</v>
      </c>
      <c r="G39" s="12" t="s">
        <v>28</v>
      </c>
      <c r="H39" s="12" t="s">
        <v>262</v>
      </c>
      <c r="I39" s="12" t="s">
        <v>263</v>
      </c>
      <c r="J39" s="12" t="s">
        <v>264</v>
      </c>
      <c r="K39" s="13">
        <v>20.74</v>
      </c>
      <c r="L39" s="14">
        <f t="shared" si="0"/>
        <v>76.81481481481481</v>
      </c>
      <c r="M39" s="13">
        <v>1</v>
      </c>
      <c r="N39" s="13">
        <v>1</v>
      </c>
      <c r="O39" s="14">
        <f t="shared" si="1"/>
        <v>100</v>
      </c>
      <c r="P39" s="13">
        <v>0.17</v>
      </c>
      <c r="Q39" s="13">
        <v>0.25</v>
      </c>
      <c r="R39" s="14">
        <f t="shared" si="2"/>
        <v>21.000000000000004</v>
      </c>
      <c r="S39" s="13">
        <v>1</v>
      </c>
      <c r="T39" s="13">
        <v>1</v>
      </c>
      <c r="U39" s="14">
        <f t="shared" si="3"/>
        <v>100</v>
      </c>
      <c r="V39" s="13">
        <v>1</v>
      </c>
      <c r="W39" s="13">
        <v>1</v>
      </c>
      <c r="X39" s="14">
        <f t="shared" si="4"/>
        <v>100</v>
      </c>
      <c r="Y39" s="13">
        <v>0.6</v>
      </c>
      <c r="Z39" s="13">
        <v>1</v>
      </c>
      <c r="AA39" s="14">
        <f t="shared" si="5"/>
        <v>80</v>
      </c>
      <c r="AB39" s="14">
        <f t="shared" si="6"/>
        <v>80.199999999999989</v>
      </c>
      <c r="AC39" s="13">
        <v>0.77</v>
      </c>
      <c r="AD39" s="13">
        <v>1</v>
      </c>
      <c r="AE39" s="14">
        <f t="shared" si="7"/>
        <v>88.5</v>
      </c>
      <c r="AF39" s="13">
        <v>1</v>
      </c>
      <c r="AG39" s="13">
        <v>1</v>
      </c>
      <c r="AH39" s="14">
        <f t="shared" si="8"/>
        <v>100</v>
      </c>
      <c r="AI39" s="13">
        <v>0</v>
      </c>
      <c r="AJ39" s="13">
        <v>0.33</v>
      </c>
      <c r="AK39" s="14">
        <f t="shared" si="9"/>
        <v>16.5</v>
      </c>
      <c r="AL39" s="13">
        <v>1</v>
      </c>
      <c r="AM39" s="13">
        <v>1</v>
      </c>
      <c r="AN39" s="14">
        <f t="shared" si="10"/>
        <v>100</v>
      </c>
      <c r="AO39" s="13">
        <v>1</v>
      </c>
      <c r="AP39" s="14">
        <f t="shared" si="11"/>
        <v>100</v>
      </c>
      <c r="AQ39" s="14">
        <f t="shared" si="12"/>
        <v>78.888888888888886</v>
      </c>
      <c r="AR39" s="13">
        <v>1</v>
      </c>
      <c r="AS39" s="13">
        <v>1</v>
      </c>
      <c r="AT39" s="14">
        <f t="shared" si="13"/>
        <v>100</v>
      </c>
      <c r="AU39" s="13">
        <v>0.83</v>
      </c>
      <c r="AV39" s="14">
        <f t="shared" si="14"/>
        <v>83</v>
      </c>
      <c r="AW39" s="13">
        <v>1</v>
      </c>
      <c r="AX39" s="13">
        <v>0</v>
      </c>
      <c r="AY39" s="14">
        <f t="shared" si="15"/>
        <v>50</v>
      </c>
      <c r="AZ39" s="13">
        <v>1</v>
      </c>
      <c r="BA39" s="13">
        <v>0.28999999999999998</v>
      </c>
      <c r="BB39" s="14">
        <f t="shared" si="16"/>
        <v>64.5</v>
      </c>
      <c r="BC39" s="13">
        <v>0.5</v>
      </c>
      <c r="BD39" s="14">
        <f t="shared" si="17"/>
        <v>50</v>
      </c>
      <c r="BE39" s="14">
        <f t="shared" si="18"/>
        <v>70.25</v>
      </c>
    </row>
    <row r="40" spans="1:57" ht="18" customHeight="1" x14ac:dyDescent="0.3">
      <c r="A40" s="10" t="s">
        <v>265</v>
      </c>
      <c r="B40" s="11" t="s">
        <v>23</v>
      </c>
      <c r="C40" s="11" t="s">
        <v>63</v>
      </c>
      <c r="D40" s="11" t="s">
        <v>25</v>
      </c>
      <c r="E40" s="11" t="s">
        <v>266</v>
      </c>
      <c r="F40" s="12" t="s">
        <v>267</v>
      </c>
      <c r="G40" s="12" t="s">
        <v>28</v>
      </c>
      <c r="H40" s="12" t="s">
        <v>268</v>
      </c>
      <c r="I40" s="12" t="s">
        <v>269</v>
      </c>
      <c r="J40" s="12" t="s">
        <v>270</v>
      </c>
      <c r="K40" s="13">
        <v>15.76</v>
      </c>
      <c r="L40" s="14">
        <f t="shared" si="0"/>
        <v>58.370370370370374</v>
      </c>
      <c r="M40" s="13">
        <v>0.75</v>
      </c>
      <c r="N40" s="13">
        <v>1</v>
      </c>
      <c r="O40" s="14">
        <f t="shared" si="1"/>
        <v>87.5</v>
      </c>
      <c r="P40" s="13">
        <v>0.83</v>
      </c>
      <c r="Q40" s="13">
        <v>0</v>
      </c>
      <c r="R40" s="14">
        <f t="shared" si="2"/>
        <v>41.5</v>
      </c>
      <c r="S40" s="13">
        <v>1</v>
      </c>
      <c r="T40" s="13">
        <v>1</v>
      </c>
      <c r="U40" s="14">
        <f t="shared" si="3"/>
        <v>100</v>
      </c>
      <c r="V40" s="13">
        <v>1</v>
      </c>
      <c r="W40" s="13">
        <v>1</v>
      </c>
      <c r="X40" s="14">
        <f t="shared" si="4"/>
        <v>100</v>
      </c>
      <c r="Y40" s="13">
        <v>0.3</v>
      </c>
      <c r="Z40" s="13">
        <v>0</v>
      </c>
      <c r="AA40" s="14">
        <f t="shared" si="5"/>
        <v>15</v>
      </c>
      <c r="AB40" s="14">
        <f t="shared" si="6"/>
        <v>68.8</v>
      </c>
      <c r="AC40" s="13">
        <v>0.46</v>
      </c>
      <c r="AD40" s="13">
        <v>0.75</v>
      </c>
      <c r="AE40" s="14">
        <f t="shared" si="7"/>
        <v>60.5</v>
      </c>
      <c r="AF40" s="13">
        <v>0.88</v>
      </c>
      <c r="AG40" s="13">
        <v>1</v>
      </c>
      <c r="AH40" s="14">
        <f t="shared" si="8"/>
        <v>94</v>
      </c>
      <c r="AI40" s="13">
        <v>0.25</v>
      </c>
      <c r="AJ40" s="13">
        <v>1</v>
      </c>
      <c r="AK40" s="14">
        <f t="shared" si="9"/>
        <v>62.5</v>
      </c>
      <c r="AL40" s="13">
        <v>0.75</v>
      </c>
      <c r="AM40" s="13">
        <v>0</v>
      </c>
      <c r="AN40" s="14">
        <f t="shared" si="10"/>
        <v>37.5</v>
      </c>
      <c r="AO40" s="13">
        <v>1</v>
      </c>
      <c r="AP40" s="14">
        <f t="shared" si="11"/>
        <v>100</v>
      </c>
      <c r="AQ40" s="14">
        <f t="shared" si="12"/>
        <v>67.666666666666657</v>
      </c>
      <c r="AR40" s="13">
        <v>0.75</v>
      </c>
      <c r="AS40" s="13">
        <v>0</v>
      </c>
      <c r="AT40" s="14">
        <f t="shared" si="13"/>
        <v>37.5</v>
      </c>
      <c r="AU40" s="13">
        <v>0.5</v>
      </c>
      <c r="AV40" s="14">
        <f t="shared" si="14"/>
        <v>50</v>
      </c>
      <c r="AW40" s="13">
        <v>0.5</v>
      </c>
      <c r="AX40" s="13">
        <v>0</v>
      </c>
      <c r="AY40" s="14">
        <f t="shared" si="15"/>
        <v>25</v>
      </c>
      <c r="AZ40" s="13">
        <v>0.5</v>
      </c>
      <c r="BA40" s="13">
        <v>0.28999999999999998</v>
      </c>
      <c r="BB40" s="14">
        <f t="shared" si="16"/>
        <v>39.5</v>
      </c>
      <c r="BC40" s="13">
        <v>0.25</v>
      </c>
      <c r="BD40" s="14">
        <f t="shared" si="17"/>
        <v>25</v>
      </c>
      <c r="BE40" s="14">
        <f t="shared" si="18"/>
        <v>34.875</v>
      </c>
    </row>
    <row r="41" spans="1:57" ht="18" customHeight="1" x14ac:dyDescent="0.3">
      <c r="A41" s="10" t="s">
        <v>271</v>
      </c>
      <c r="B41" s="11" t="s">
        <v>23</v>
      </c>
      <c r="C41" s="11" t="s">
        <v>272</v>
      </c>
      <c r="D41" s="11" t="s">
        <v>48</v>
      </c>
      <c r="E41" s="11" t="s">
        <v>90</v>
      </c>
      <c r="F41" s="12" t="s">
        <v>273</v>
      </c>
      <c r="G41" s="12" t="s">
        <v>28</v>
      </c>
      <c r="H41" s="12" t="s">
        <v>274</v>
      </c>
      <c r="I41" s="12" t="s">
        <v>275</v>
      </c>
      <c r="J41" s="12" t="s">
        <v>276</v>
      </c>
      <c r="K41" s="13">
        <v>21.68</v>
      </c>
      <c r="L41" s="14">
        <f t="shared" si="0"/>
        <v>80.296296296296305</v>
      </c>
      <c r="M41" s="13">
        <v>0.75</v>
      </c>
      <c r="N41" s="13">
        <v>0.5</v>
      </c>
      <c r="O41" s="14">
        <f t="shared" si="1"/>
        <v>62.5</v>
      </c>
      <c r="P41" s="13">
        <v>0.67</v>
      </c>
      <c r="Q41" s="13">
        <v>0.25</v>
      </c>
      <c r="R41" s="14">
        <f t="shared" si="2"/>
        <v>46</v>
      </c>
      <c r="S41" s="13">
        <v>1</v>
      </c>
      <c r="T41" s="13">
        <v>1</v>
      </c>
      <c r="U41" s="14">
        <f t="shared" si="3"/>
        <v>100</v>
      </c>
      <c r="V41" s="13">
        <v>1</v>
      </c>
      <c r="W41" s="13">
        <v>1</v>
      </c>
      <c r="X41" s="14">
        <f t="shared" si="4"/>
        <v>100</v>
      </c>
      <c r="Y41" s="13">
        <v>0.8</v>
      </c>
      <c r="Z41" s="13">
        <v>1</v>
      </c>
      <c r="AA41" s="14">
        <f t="shared" si="5"/>
        <v>90</v>
      </c>
      <c r="AB41" s="14">
        <f t="shared" si="6"/>
        <v>79.699999999999989</v>
      </c>
      <c r="AC41" s="13">
        <v>0.54</v>
      </c>
      <c r="AD41" s="13">
        <v>0.92</v>
      </c>
      <c r="AE41" s="14">
        <f t="shared" si="7"/>
        <v>73</v>
      </c>
      <c r="AF41" s="13">
        <v>0.88</v>
      </c>
      <c r="AG41" s="13">
        <v>1</v>
      </c>
      <c r="AH41" s="14">
        <f t="shared" si="8"/>
        <v>94</v>
      </c>
      <c r="AI41" s="13">
        <v>1</v>
      </c>
      <c r="AJ41" s="13">
        <v>1</v>
      </c>
      <c r="AK41" s="14">
        <f t="shared" si="9"/>
        <v>100</v>
      </c>
      <c r="AL41" s="13">
        <v>0.75</v>
      </c>
      <c r="AM41" s="13">
        <v>0</v>
      </c>
      <c r="AN41" s="14">
        <f t="shared" si="10"/>
        <v>37.5</v>
      </c>
      <c r="AO41" s="13">
        <v>1</v>
      </c>
      <c r="AP41" s="14">
        <f t="shared" si="11"/>
        <v>100</v>
      </c>
      <c r="AQ41" s="14">
        <f t="shared" si="12"/>
        <v>78.777777777777786</v>
      </c>
      <c r="AR41" s="13">
        <v>1</v>
      </c>
      <c r="AS41" s="13">
        <v>1</v>
      </c>
      <c r="AT41" s="14">
        <f t="shared" si="13"/>
        <v>100</v>
      </c>
      <c r="AU41" s="13">
        <v>0.17</v>
      </c>
      <c r="AV41" s="14">
        <f t="shared" si="14"/>
        <v>17</v>
      </c>
      <c r="AW41" s="13">
        <v>1</v>
      </c>
      <c r="AX41" s="13">
        <v>1</v>
      </c>
      <c r="AY41" s="14">
        <f t="shared" si="15"/>
        <v>100</v>
      </c>
      <c r="AZ41" s="13">
        <v>1</v>
      </c>
      <c r="BA41" s="13">
        <v>0.71</v>
      </c>
      <c r="BB41" s="14">
        <f t="shared" si="16"/>
        <v>85.5</v>
      </c>
      <c r="BC41" s="13">
        <v>0.75</v>
      </c>
      <c r="BD41" s="14">
        <f t="shared" si="17"/>
        <v>75</v>
      </c>
      <c r="BE41" s="14">
        <f t="shared" si="18"/>
        <v>82.875</v>
      </c>
    </row>
    <row r="42" spans="1:57" ht="18" customHeight="1" x14ac:dyDescent="0.3">
      <c r="A42" s="10" t="s">
        <v>277</v>
      </c>
      <c r="B42" s="11" t="s">
        <v>23</v>
      </c>
      <c r="C42" s="11" t="s">
        <v>109</v>
      </c>
      <c r="D42" s="11" t="s">
        <v>25</v>
      </c>
      <c r="E42" s="11" t="s">
        <v>64</v>
      </c>
      <c r="F42" s="12" t="s">
        <v>278</v>
      </c>
      <c r="G42" s="12" t="s">
        <v>28</v>
      </c>
      <c r="H42" s="12" t="s">
        <v>279</v>
      </c>
      <c r="I42" s="12" t="s">
        <v>280</v>
      </c>
      <c r="J42" s="12" t="s">
        <v>281</v>
      </c>
      <c r="K42" s="13">
        <v>20.45</v>
      </c>
      <c r="L42" s="14">
        <f t="shared" si="0"/>
        <v>75.740740740740748</v>
      </c>
      <c r="M42" s="13">
        <v>1</v>
      </c>
      <c r="N42" s="13">
        <v>1</v>
      </c>
      <c r="O42" s="14">
        <f t="shared" si="1"/>
        <v>100</v>
      </c>
      <c r="P42" s="13">
        <v>0.67</v>
      </c>
      <c r="Q42" s="13">
        <v>0.75</v>
      </c>
      <c r="R42" s="14">
        <f t="shared" si="2"/>
        <v>71</v>
      </c>
      <c r="S42" s="13">
        <v>1</v>
      </c>
      <c r="T42" s="13">
        <v>1</v>
      </c>
      <c r="U42" s="14">
        <f t="shared" si="3"/>
        <v>100</v>
      </c>
      <c r="V42" s="13">
        <v>1</v>
      </c>
      <c r="W42" s="13">
        <v>1</v>
      </c>
      <c r="X42" s="14">
        <f t="shared" si="4"/>
        <v>100</v>
      </c>
      <c r="Y42" s="13">
        <v>1</v>
      </c>
      <c r="Z42" s="13">
        <v>1</v>
      </c>
      <c r="AA42" s="14">
        <f t="shared" si="5"/>
        <v>100</v>
      </c>
      <c r="AB42" s="14">
        <f t="shared" si="6"/>
        <v>94.199999999999989</v>
      </c>
      <c r="AC42" s="13">
        <v>0.77</v>
      </c>
      <c r="AD42" s="13">
        <v>1</v>
      </c>
      <c r="AE42" s="14">
        <f t="shared" si="7"/>
        <v>88.5</v>
      </c>
      <c r="AF42" s="13">
        <v>1</v>
      </c>
      <c r="AG42" s="13">
        <v>1</v>
      </c>
      <c r="AH42" s="14">
        <f t="shared" si="8"/>
        <v>100</v>
      </c>
      <c r="AI42" s="13">
        <v>1</v>
      </c>
      <c r="AJ42" s="13">
        <v>1</v>
      </c>
      <c r="AK42" s="14">
        <f t="shared" si="9"/>
        <v>100</v>
      </c>
      <c r="AL42" s="13">
        <v>0.75</v>
      </c>
      <c r="AM42" s="13">
        <v>0</v>
      </c>
      <c r="AN42" s="14">
        <f t="shared" si="10"/>
        <v>37.5</v>
      </c>
      <c r="AO42" s="13">
        <v>1</v>
      </c>
      <c r="AP42" s="14">
        <f t="shared" si="11"/>
        <v>100</v>
      </c>
      <c r="AQ42" s="14">
        <f t="shared" si="12"/>
        <v>83.555555555555543</v>
      </c>
      <c r="AR42" s="13">
        <v>0.5</v>
      </c>
      <c r="AS42" s="13">
        <v>0</v>
      </c>
      <c r="AT42" s="14">
        <f t="shared" si="13"/>
        <v>25</v>
      </c>
      <c r="AU42" s="13">
        <v>0.83</v>
      </c>
      <c r="AV42" s="14">
        <f t="shared" si="14"/>
        <v>83</v>
      </c>
      <c r="AW42" s="13">
        <v>0.25</v>
      </c>
      <c r="AX42" s="13">
        <v>0</v>
      </c>
      <c r="AY42" s="14">
        <f t="shared" si="15"/>
        <v>12.5</v>
      </c>
      <c r="AZ42" s="13">
        <v>1</v>
      </c>
      <c r="BA42" s="13">
        <v>0.43</v>
      </c>
      <c r="BB42" s="14">
        <f t="shared" si="16"/>
        <v>71.5</v>
      </c>
      <c r="BC42" s="13">
        <v>0.5</v>
      </c>
      <c r="BD42" s="14">
        <f t="shared" si="17"/>
        <v>50</v>
      </c>
      <c r="BE42" s="14">
        <f t="shared" si="18"/>
        <v>43.875</v>
      </c>
    </row>
    <row r="43" spans="1:57" ht="18" customHeight="1" x14ac:dyDescent="0.3">
      <c r="A43" s="10" t="s">
        <v>282</v>
      </c>
      <c r="B43" s="11" t="s">
        <v>23</v>
      </c>
      <c r="C43" s="11" t="s">
        <v>135</v>
      </c>
      <c r="D43" s="11" t="s">
        <v>25</v>
      </c>
      <c r="E43" s="11" t="s">
        <v>171</v>
      </c>
      <c r="F43" s="12" t="s">
        <v>283</v>
      </c>
      <c r="G43" s="12" t="s">
        <v>28</v>
      </c>
      <c r="H43" s="12" t="s">
        <v>284</v>
      </c>
      <c r="I43" s="12" t="s">
        <v>285</v>
      </c>
      <c r="J43" s="12" t="s">
        <v>286</v>
      </c>
      <c r="K43" s="13">
        <v>21.98</v>
      </c>
      <c r="L43" s="14">
        <f t="shared" si="0"/>
        <v>81.407407407407405</v>
      </c>
      <c r="M43" s="13">
        <v>0.75</v>
      </c>
      <c r="N43" s="13">
        <v>1</v>
      </c>
      <c r="O43" s="14">
        <f t="shared" si="1"/>
        <v>87.5</v>
      </c>
      <c r="P43" s="13">
        <v>0.67</v>
      </c>
      <c r="Q43" s="13">
        <v>0</v>
      </c>
      <c r="R43" s="14">
        <f t="shared" si="2"/>
        <v>33.5</v>
      </c>
      <c r="S43" s="13">
        <v>0.6</v>
      </c>
      <c r="T43" s="13">
        <v>1</v>
      </c>
      <c r="U43" s="14">
        <f t="shared" si="3"/>
        <v>80</v>
      </c>
      <c r="V43" s="13">
        <v>1</v>
      </c>
      <c r="W43" s="13">
        <v>1</v>
      </c>
      <c r="X43" s="14">
        <f t="shared" si="4"/>
        <v>100</v>
      </c>
      <c r="Y43" s="13">
        <v>1</v>
      </c>
      <c r="Z43" s="13">
        <v>0</v>
      </c>
      <c r="AA43" s="14">
        <f t="shared" si="5"/>
        <v>50</v>
      </c>
      <c r="AB43" s="14">
        <f t="shared" si="6"/>
        <v>70.199999999999989</v>
      </c>
      <c r="AC43" s="13">
        <v>0.92</v>
      </c>
      <c r="AD43" s="13">
        <v>1</v>
      </c>
      <c r="AE43" s="14">
        <f t="shared" si="7"/>
        <v>96</v>
      </c>
      <c r="AF43" s="13">
        <v>0.88</v>
      </c>
      <c r="AG43" s="13">
        <v>1</v>
      </c>
      <c r="AH43" s="14">
        <f t="shared" si="8"/>
        <v>94</v>
      </c>
      <c r="AI43" s="13">
        <v>0.5</v>
      </c>
      <c r="AJ43" s="13">
        <v>1</v>
      </c>
      <c r="AK43" s="14">
        <f t="shared" si="9"/>
        <v>75</v>
      </c>
      <c r="AL43" s="13">
        <v>0.5</v>
      </c>
      <c r="AM43" s="13">
        <v>1</v>
      </c>
      <c r="AN43" s="14">
        <f t="shared" si="10"/>
        <v>75</v>
      </c>
      <c r="AO43" s="13">
        <v>1</v>
      </c>
      <c r="AP43" s="14">
        <f t="shared" si="11"/>
        <v>100</v>
      </c>
      <c r="AQ43" s="14">
        <f t="shared" si="12"/>
        <v>86.666666666666671</v>
      </c>
      <c r="AR43" s="13">
        <v>1</v>
      </c>
      <c r="AS43" s="13">
        <v>1</v>
      </c>
      <c r="AT43" s="14">
        <f t="shared" si="13"/>
        <v>100</v>
      </c>
      <c r="AU43" s="13">
        <v>1</v>
      </c>
      <c r="AV43" s="14">
        <f t="shared" si="14"/>
        <v>100</v>
      </c>
      <c r="AW43" s="13">
        <v>1</v>
      </c>
      <c r="AX43" s="13">
        <v>1</v>
      </c>
      <c r="AY43" s="14">
        <f t="shared" si="15"/>
        <v>100</v>
      </c>
      <c r="AZ43" s="13">
        <v>1</v>
      </c>
      <c r="BA43" s="13">
        <v>0.28999999999999998</v>
      </c>
      <c r="BB43" s="14">
        <f t="shared" si="16"/>
        <v>64.5</v>
      </c>
      <c r="BC43" s="13">
        <v>0.88</v>
      </c>
      <c r="BD43" s="14">
        <f t="shared" si="17"/>
        <v>88</v>
      </c>
      <c r="BE43" s="14">
        <f t="shared" si="18"/>
        <v>89.625</v>
      </c>
    </row>
    <row r="44" spans="1:57" ht="18" customHeight="1" x14ac:dyDescent="0.3">
      <c r="A44" s="10" t="s">
        <v>287</v>
      </c>
      <c r="B44" s="11" t="s">
        <v>23</v>
      </c>
      <c r="C44" s="11" t="s">
        <v>288</v>
      </c>
      <c r="D44" s="11" t="s">
        <v>34</v>
      </c>
      <c r="E44" s="11" t="s">
        <v>90</v>
      </c>
      <c r="F44" s="12" t="s">
        <v>289</v>
      </c>
      <c r="G44" s="12" t="s">
        <v>28</v>
      </c>
      <c r="H44" s="12" t="s">
        <v>290</v>
      </c>
      <c r="I44" s="12" t="s">
        <v>291</v>
      </c>
      <c r="J44" s="12" t="s">
        <v>292</v>
      </c>
      <c r="K44" s="13">
        <v>22.46</v>
      </c>
      <c r="L44" s="14">
        <f t="shared" si="0"/>
        <v>83.18518518518519</v>
      </c>
      <c r="M44" s="13">
        <v>0.75</v>
      </c>
      <c r="N44" s="13">
        <v>1</v>
      </c>
      <c r="O44" s="14">
        <f t="shared" si="1"/>
        <v>87.5</v>
      </c>
      <c r="P44" s="13">
        <v>0.67</v>
      </c>
      <c r="Q44" s="13">
        <v>0.5</v>
      </c>
      <c r="R44" s="14">
        <f t="shared" si="2"/>
        <v>58.5</v>
      </c>
      <c r="S44" s="13">
        <v>1</v>
      </c>
      <c r="T44" s="13">
        <v>1</v>
      </c>
      <c r="U44" s="14">
        <f t="shared" si="3"/>
        <v>100</v>
      </c>
      <c r="V44" s="13">
        <v>1</v>
      </c>
      <c r="W44" s="13">
        <v>1</v>
      </c>
      <c r="X44" s="14">
        <f t="shared" si="4"/>
        <v>100</v>
      </c>
      <c r="Y44" s="13">
        <v>0.8</v>
      </c>
      <c r="Z44" s="13">
        <v>1</v>
      </c>
      <c r="AA44" s="14">
        <f t="shared" si="5"/>
        <v>90</v>
      </c>
      <c r="AB44" s="14">
        <f t="shared" si="6"/>
        <v>87.199999999999989</v>
      </c>
      <c r="AC44" s="13">
        <v>0.54</v>
      </c>
      <c r="AD44" s="13">
        <v>0.92</v>
      </c>
      <c r="AE44" s="14">
        <f t="shared" si="7"/>
        <v>73</v>
      </c>
      <c r="AF44" s="13">
        <v>0.88</v>
      </c>
      <c r="AG44" s="13">
        <v>1</v>
      </c>
      <c r="AH44" s="14">
        <f t="shared" si="8"/>
        <v>94</v>
      </c>
      <c r="AI44" s="13">
        <v>1</v>
      </c>
      <c r="AJ44" s="13">
        <v>1</v>
      </c>
      <c r="AK44" s="14">
        <f t="shared" si="9"/>
        <v>100</v>
      </c>
      <c r="AL44" s="13">
        <v>0.75</v>
      </c>
      <c r="AM44" s="13">
        <v>0</v>
      </c>
      <c r="AN44" s="14">
        <f t="shared" si="10"/>
        <v>37.5</v>
      </c>
      <c r="AO44" s="13">
        <v>1</v>
      </c>
      <c r="AP44" s="14">
        <f t="shared" si="11"/>
        <v>100</v>
      </c>
      <c r="AQ44" s="14">
        <f t="shared" si="12"/>
        <v>78.777777777777786</v>
      </c>
      <c r="AR44" s="13">
        <v>0.75</v>
      </c>
      <c r="AS44" s="13">
        <v>1</v>
      </c>
      <c r="AT44" s="14">
        <f t="shared" si="13"/>
        <v>87.5</v>
      </c>
      <c r="AU44" s="13">
        <v>0.17</v>
      </c>
      <c r="AV44" s="14">
        <f t="shared" si="14"/>
        <v>17</v>
      </c>
      <c r="AW44" s="13">
        <v>1</v>
      </c>
      <c r="AX44" s="13">
        <v>1</v>
      </c>
      <c r="AY44" s="14">
        <f t="shared" si="15"/>
        <v>100</v>
      </c>
      <c r="AZ44" s="13">
        <v>1</v>
      </c>
      <c r="BA44" s="13">
        <v>1</v>
      </c>
      <c r="BB44" s="14">
        <f t="shared" si="16"/>
        <v>100</v>
      </c>
      <c r="BC44" s="13">
        <v>0.75</v>
      </c>
      <c r="BD44" s="14">
        <f t="shared" si="17"/>
        <v>75</v>
      </c>
      <c r="BE44" s="14">
        <f t="shared" si="18"/>
        <v>83.375</v>
      </c>
    </row>
    <row r="45" spans="1:57" ht="18" customHeight="1" x14ac:dyDescent="0.3">
      <c r="A45" s="10" t="s">
        <v>293</v>
      </c>
      <c r="B45" s="11" t="s">
        <v>23</v>
      </c>
      <c r="C45" s="11" t="s">
        <v>135</v>
      </c>
      <c r="D45" s="11" t="s">
        <v>34</v>
      </c>
      <c r="E45" s="11" t="s">
        <v>171</v>
      </c>
      <c r="F45" s="12" t="s">
        <v>294</v>
      </c>
      <c r="G45" s="12" t="s">
        <v>28</v>
      </c>
      <c r="H45" s="12" t="s">
        <v>295</v>
      </c>
      <c r="I45" s="12" t="s">
        <v>296</v>
      </c>
      <c r="J45" s="12" t="s">
        <v>297</v>
      </c>
      <c r="K45" s="13">
        <v>22.38</v>
      </c>
      <c r="L45" s="14">
        <f t="shared" si="0"/>
        <v>82.888888888888886</v>
      </c>
      <c r="M45" s="13">
        <v>1</v>
      </c>
      <c r="N45" s="13">
        <v>1</v>
      </c>
      <c r="O45" s="14">
        <f t="shared" si="1"/>
        <v>100</v>
      </c>
      <c r="P45" s="13">
        <v>0.5</v>
      </c>
      <c r="Q45" s="13">
        <v>0</v>
      </c>
      <c r="R45" s="14">
        <f t="shared" si="2"/>
        <v>25</v>
      </c>
      <c r="S45" s="13">
        <v>0.6</v>
      </c>
      <c r="T45" s="13">
        <v>1</v>
      </c>
      <c r="U45" s="14">
        <f t="shared" si="3"/>
        <v>80</v>
      </c>
      <c r="V45" s="13">
        <v>1</v>
      </c>
      <c r="W45" s="13">
        <v>1</v>
      </c>
      <c r="X45" s="14">
        <f t="shared" si="4"/>
        <v>100</v>
      </c>
      <c r="Y45" s="13">
        <v>0.8</v>
      </c>
      <c r="Z45" s="13">
        <v>1</v>
      </c>
      <c r="AA45" s="14">
        <f t="shared" si="5"/>
        <v>90</v>
      </c>
      <c r="AB45" s="14">
        <f t="shared" si="6"/>
        <v>78.999999999999986</v>
      </c>
      <c r="AC45" s="13">
        <v>0.92</v>
      </c>
      <c r="AD45" s="13">
        <v>1</v>
      </c>
      <c r="AE45" s="14">
        <f t="shared" si="7"/>
        <v>96</v>
      </c>
      <c r="AF45" s="13">
        <v>0.88</v>
      </c>
      <c r="AG45" s="13">
        <v>1</v>
      </c>
      <c r="AH45" s="14">
        <f t="shared" si="8"/>
        <v>94</v>
      </c>
      <c r="AI45" s="13">
        <v>1</v>
      </c>
      <c r="AJ45" s="13">
        <v>1</v>
      </c>
      <c r="AK45" s="14">
        <f t="shared" si="9"/>
        <v>100</v>
      </c>
      <c r="AL45" s="13">
        <v>0.5</v>
      </c>
      <c r="AM45" s="13">
        <v>1</v>
      </c>
      <c r="AN45" s="14">
        <f t="shared" si="10"/>
        <v>75</v>
      </c>
      <c r="AO45" s="13">
        <v>1</v>
      </c>
      <c r="AP45" s="14">
        <f t="shared" si="11"/>
        <v>100</v>
      </c>
      <c r="AQ45" s="14">
        <f t="shared" si="12"/>
        <v>92.222222222222229</v>
      </c>
      <c r="AR45" s="13">
        <v>1</v>
      </c>
      <c r="AS45" s="13">
        <v>1</v>
      </c>
      <c r="AT45" s="14">
        <f t="shared" si="13"/>
        <v>100</v>
      </c>
      <c r="AU45" s="13">
        <v>1</v>
      </c>
      <c r="AV45" s="14">
        <f t="shared" si="14"/>
        <v>100</v>
      </c>
      <c r="AW45" s="13">
        <v>1</v>
      </c>
      <c r="AX45" s="13">
        <v>0</v>
      </c>
      <c r="AY45" s="14">
        <f t="shared" si="15"/>
        <v>50</v>
      </c>
      <c r="AZ45" s="13">
        <v>1</v>
      </c>
      <c r="BA45" s="13">
        <v>0.43</v>
      </c>
      <c r="BB45" s="14">
        <f t="shared" si="16"/>
        <v>71.5</v>
      </c>
      <c r="BC45" s="13">
        <v>0.75</v>
      </c>
      <c r="BD45" s="14">
        <f t="shared" si="17"/>
        <v>75</v>
      </c>
      <c r="BE45" s="14">
        <f t="shared" si="18"/>
        <v>77.25</v>
      </c>
    </row>
    <row r="46" spans="1:57" ht="18" customHeight="1" x14ac:dyDescent="0.3">
      <c r="A46" s="10" t="s">
        <v>298</v>
      </c>
      <c r="B46" s="11" t="s">
        <v>23</v>
      </c>
      <c r="C46" s="11" t="s">
        <v>299</v>
      </c>
      <c r="D46" s="11" t="s">
        <v>25</v>
      </c>
      <c r="E46" s="11" t="s">
        <v>200</v>
      </c>
      <c r="F46" s="12" t="s">
        <v>300</v>
      </c>
      <c r="G46" s="12" t="s">
        <v>28</v>
      </c>
      <c r="H46" s="12" t="s">
        <v>301</v>
      </c>
      <c r="I46" s="12" t="s">
        <v>302</v>
      </c>
      <c r="J46" s="12" t="s">
        <v>303</v>
      </c>
      <c r="K46" s="13">
        <v>21.97</v>
      </c>
      <c r="L46" s="14">
        <f t="shared" si="0"/>
        <v>81.370370370370367</v>
      </c>
      <c r="M46" s="13">
        <v>1</v>
      </c>
      <c r="N46" s="13">
        <v>1</v>
      </c>
      <c r="O46" s="14">
        <f t="shared" si="1"/>
        <v>100</v>
      </c>
      <c r="P46" s="13">
        <v>0.67</v>
      </c>
      <c r="Q46" s="13">
        <v>0.75</v>
      </c>
      <c r="R46" s="14">
        <f t="shared" si="2"/>
        <v>71</v>
      </c>
      <c r="S46" s="13">
        <v>1</v>
      </c>
      <c r="T46" s="13">
        <v>1</v>
      </c>
      <c r="U46" s="14">
        <f t="shared" si="3"/>
        <v>100</v>
      </c>
      <c r="V46" s="13">
        <v>1</v>
      </c>
      <c r="W46" s="13">
        <v>1</v>
      </c>
      <c r="X46" s="14">
        <f t="shared" si="4"/>
        <v>100</v>
      </c>
      <c r="Y46" s="13">
        <v>1</v>
      </c>
      <c r="Z46" s="13">
        <v>1</v>
      </c>
      <c r="AA46" s="14">
        <f t="shared" si="5"/>
        <v>100</v>
      </c>
      <c r="AB46" s="14">
        <f t="shared" si="6"/>
        <v>94.199999999999989</v>
      </c>
      <c r="AC46" s="13">
        <v>1</v>
      </c>
      <c r="AD46" s="13">
        <v>0.75</v>
      </c>
      <c r="AE46" s="14">
        <f t="shared" si="7"/>
        <v>87.5</v>
      </c>
      <c r="AF46" s="13">
        <v>1</v>
      </c>
      <c r="AG46" s="13">
        <v>1</v>
      </c>
      <c r="AH46" s="14">
        <f t="shared" si="8"/>
        <v>100</v>
      </c>
      <c r="AI46" s="13">
        <v>1</v>
      </c>
      <c r="AJ46" s="13">
        <v>1</v>
      </c>
      <c r="AK46" s="14">
        <f t="shared" si="9"/>
        <v>100</v>
      </c>
      <c r="AL46" s="13">
        <v>0.75</v>
      </c>
      <c r="AM46" s="13">
        <v>1</v>
      </c>
      <c r="AN46" s="14">
        <f t="shared" si="10"/>
        <v>87.5</v>
      </c>
      <c r="AO46" s="13">
        <v>0</v>
      </c>
      <c r="AP46" s="14">
        <f t="shared" si="11"/>
        <v>0</v>
      </c>
      <c r="AQ46" s="14">
        <f t="shared" si="12"/>
        <v>83.333333333333343</v>
      </c>
      <c r="AR46" s="13">
        <v>1</v>
      </c>
      <c r="AS46" s="13">
        <v>0</v>
      </c>
      <c r="AT46" s="14">
        <f t="shared" si="13"/>
        <v>50</v>
      </c>
      <c r="AU46" s="13">
        <v>1</v>
      </c>
      <c r="AV46" s="14">
        <f t="shared" si="14"/>
        <v>100</v>
      </c>
      <c r="AW46" s="13">
        <v>1</v>
      </c>
      <c r="AX46" s="13">
        <v>0</v>
      </c>
      <c r="AY46" s="14">
        <f t="shared" si="15"/>
        <v>50</v>
      </c>
      <c r="AZ46" s="13">
        <v>1</v>
      </c>
      <c r="BA46" s="13">
        <v>0.43</v>
      </c>
      <c r="BB46" s="14">
        <f t="shared" si="16"/>
        <v>71.5</v>
      </c>
      <c r="BC46" s="13">
        <v>0.63</v>
      </c>
      <c r="BD46" s="14">
        <f t="shared" si="17"/>
        <v>63</v>
      </c>
      <c r="BE46" s="14">
        <f t="shared" si="18"/>
        <v>63.249999999999993</v>
      </c>
    </row>
    <row r="47" spans="1:57" ht="18" customHeight="1" x14ac:dyDescent="0.3">
      <c r="A47" s="10" t="s">
        <v>304</v>
      </c>
      <c r="B47" s="11" t="s">
        <v>23</v>
      </c>
      <c r="C47" s="11" t="s">
        <v>226</v>
      </c>
      <c r="D47" s="11" t="s">
        <v>25</v>
      </c>
      <c r="E47" s="11" t="s">
        <v>305</v>
      </c>
      <c r="F47" s="12" t="s">
        <v>306</v>
      </c>
      <c r="G47" s="12" t="s">
        <v>28</v>
      </c>
      <c r="H47" s="12" t="s">
        <v>307</v>
      </c>
      <c r="I47" s="12" t="s">
        <v>308</v>
      </c>
      <c r="J47" s="12" t="s">
        <v>309</v>
      </c>
      <c r="K47" s="13">
        <v>17.62</v>
      </c>
      <c r="L47" s="14">
        <f t="shared" si="0"/>
        <v>65.259259259259267</v>
      </c>
      <c r="M47" s="13">
        <v>1</v>
      </c>
      <c r="N47" s="13">
        <v>1</v>
      </c>
      <c r="O47" s="14">
        <f t="shared" si="1"/>
        <v>100</v>
      </c>
      <c r="P47" s="13">
        <v>0.67</v>
      </c>
      <c r="Q47" s="13">
        <v>0.25</v>
      </c>
      <c r="R47" s="14">
        <f t="shared" si="2"/>
        <v>46</v>
      </c>
      <c r="S47" s="13">
        <v>0.2</v>
      </c>
      <c r="T47" s="13">
        <v>1</v>
      </c>
      <c r="U47" s="14">
        <f t="shared" si="3"/>
        <v>60</v>
      </c>
      <c r="V47" s="13">
        <v>0.5</v>
      </c>
      <c r="W47" s="13">
        <v>1</v>
      </c>
      <c r="X47" s="14">
        <f t="shared" si="4"/>
        <v>75</v>
      </c>
      <c r="Y47" s="13">
        <v>0.8</v>
      </c>
      <c r="Z47" s="13">
        <v>1</v>
      </c>
      <c r="AA47" s="14">
        <f t="shared" si="5"/>
        <v>90</v>
      </c>
      <c r="AB47" s="14">
        <f t="shared" si="6"/>
        <v>74.2</v>
      </c>
      <c r="AC47" s="13">
        <v>0.54</v>
      </c>
      <c r="AD47" s="13">
        <v>1</v>
      </c>
      <c r="AE47" s="14">
        <f t="shared" si="7"/>
        <v>77</v>
      </c>
      <c r="AF47" s="13">
        <v>1</v>
      </c>
      <c r="AG47" s="13">
        <v>1</v>
      </c>
      <c r="AH47" s="14">
        <f t="shared" si="8"/>
        <v>100</v>
      </c>
      <c r="AI47" s="13">
        <v>0</v>
      </c>
      <c r="AJ47" s="13">
        <v>0.67</v>
      </c>
      <c r="AK47" s="14">
        <f t="shared" si="9"/>
        <v>33.5</v>
      </c>
      <c r="AL47" s="13">
        <v>0.75</v>
      </c>
      <c r="AM47" s="13">
        <v>1</v>
      </c>
      <c r="AN47" s="14">
        <f t="shared" si="10"/>
        <v>87.5</v>
      </c>
      <c r="AO47" s="13">
        <v>0</v>
      </c>
      <c r="AP47" s="14">
        <f t="shared" si="11"/>
        <v>0</v>
      </c>
      <c r="AQ47" s="14">
        <f t="shared" si="12"/>
        <v>66.222222222222229</v>
      </c>
      <c r="AR47" s="13">
        <v>1</v>
      </c>
      <c r="AS47" s="13">
        <v>0</v>
      </c>
      <c r="AT47" s="14">
        <f t="shared" si="13"/>
        <v>50</v>
      </c>
      <c r="AU47" s="13">
        <v>0.83</v>
      </c>
      <c r="AV47" s="14">
        <f t="shared" si="14"/>
        <v>83</v>
      </c>
      <c r="AW47" s="13">
        <v>1</v>
      </c>
      <c r="AX47" s="13">
        <v>0</v>
      </c>
      <c r="AY47" s="14">
        <f t="shared" si="15"/>
        <v>50</v>
      </c>
      <c r="AZ47" s="13">
        <v>0.5</v>
      </c>
      <c r="BA47" s="13">
        <v>0.28999999999999998</v>
      </c>
      <c r="BB47" s="14">
        <f t="shared" si="16"/>
        <v>39.5</v>
      </c>
      <c r="BC47" s="13">
        <v>0.63</v>
      </c>
      <c r="BD47" s="14">
        <f t="shared" si="17"/>
        <v>63</v>
      </c>
      <c r="BE47" s="14">
        <f t="shared" si="18"/>
        <v>53.125</v>
      </c>
    </row>
    <row r="48" spans="1:57" ht="18" customHeight="1" x14ac:dyDescent="0.3">
      <c r="A48" s="10" t="s">
        <v>310</v>
      </c>
      <c r="B48" s="11" t="s">
        <v>23</v>
      </c>
      <c r="C48" s="11" t="s">
        <v>63</v>
      </c>
      <c r="D48" s="11" t="s">
        <v>25</v>
      </c>
      <c r="E48" s="11" t="s">
        <v>311</v>
      </c>
      <c r="F48" s="12" t="s">
        <v>312</v>
      </c>
      <c r="G48" s="12" t="s">
        <v>28</v>
      </c>
      <c r="H48" s="12" t="s">
        <v>313</v>
      </c>
      <c r="I48" s="12" t="s">
        <v>314</v>
      </c>
      <c r="J48" s="12" t="s">
        <v>315</v>
      </c>
      <c r="K48" s="13">
        <v>20.32</v>
      </c>
      <c r="L48" s="14">
        <f t="shared" si="0"/>
        <v>75.259259259259252</v>
      </c>
      <c r="M48" s="13">
        <v>0.75</v>
      </c>
      <c r="N48" s="13">
        <v>1</v>
      </c>
      <c r="O48" s="14">
        <f t="shared" si="1"/>
        <v>87.5</v>
      </c>
      <c r="P48" s="13">
        <v>0.5</v>
      </c>
      <c r="Q48" s="13">
        <v>0.75</v>
      </c>
      <c r="R48" s="14">
        <f t="shared" si="2"/>
        <v>62.5</v>
      </c>
      <c r="S48" s="13">
        <v>0.8</v>
      </c>
      <c r="T48" s="13">
        <v>1</v>
      </c>
      <c r="U48" s="14">
        <f t="shared" si="3"/>
        <v>90</v>
      </c>
      <c r="V48" s="13">
        <v>0.5</v>
      </c>
      <c r="W48" s="13">
        <v>0.86</v>
      </c>
      <c r="X48" s="14">
        <f t="shared" si="4"/>
        <v>68</v>
      </c>
      <c r="Y48" s="13">
        <v>0.8</v>
      </c>
      <c r="Z48" s="13">
        <v>0</v>
      </c>
      <c r="AA48" s="14">
        <f t="shared" si="5"/>
        <v>40</v>
      </c>
      <c r="AB48" s="14">
        <f t="shared" si="6"/>
        <v>69.599999999999994</v>
      </c>
      <c r="AC48" s="13">
        <v>1</v>
      </c>
      <c r="AD48" s="13">
        <v>0.83</v>
      </c>
      <c r="AE48" s="14">
        <f t="shared" si="7"/>
        <v>91.5</v>
      </c>
      <c r="AF48" s="13">
        <v>0.88</v>
      </c>
      <c r="AG48" s="13">
        <v>1</v>
      </c>
      <c r="AH48" s="14">
        <f t="shared" si="8"/>
        <v>94</v>
      </c>
      <c r="AI48" s="13">
        <v>1</v>
      </c>
      <c r="AJ48" s="13">
        <v>1</v>
      </c>
      <c r="AK48" s="14">
        <f t="shared" si="9"/>
        <v>100</v>
      </c>
      <c r="AL48" s="13">
        <v>0.75</v>
      </c>
      <c r="AM48" s="13">
        <v>1</v>
      </c>
      <c r="AN48" s="14">
        <f t="shared" si="10"/>
        <v>87.5</v>
      </c>
      <c r="AO48" s="13">
        <v>1</v>
      </c>
      <c r="AP48" s="14">
        <f t="shared" si="11"/>
        <v>100</v>
      </c>
      <c r="AQ48" s="14">
        <f t="shared" si="12"/>
        <v>94</v>
      </c>
      <c r="AR48" s="13">
        <v>1</v>
      </c>
      <c r="AS48" s="13">
        <v>0</v>
      </c>
      <c r="AT48" s="14">
        <f t="shared" si="13"/>
        <v>50</v>
      </c>
      <c r="AU48" s="13">
        <v>0.83</v>
      </c>
      <c r="AV48" s="14">
        <f t="shared" si="14"/>
        <v>83</v>
      </c>
      <c r="AW48" s="13">
        <v>1</v>
      </c>
      <c r="AX48" s="13">
        <v>0</v>
      </c>
      <c r="AY48" s="14">
        <f t="shared" si="15"/>
        <v>50</v>
      </c>
      <c r="AZ48" s="13">
        <v>1</v>
      </c>
      <c r="BA48" s="13">
        <v>0.56999999999999995</v>
      </c>
      <c r="BB48" s="14">
        <f t="shared" si="16"/>
        <v>78.499999999999986</v>
      </c>
      <c r="BC48" s="13">
        <v>0.5</v>
      </c>
      <c r="BD48" s="14">
        <f t="shared" si="17"/>
        <v>50</v>
      </c>
      <c r="BE48" s="14">
        <f t="shared" si="18"/>
        <v>61.250000000000007</v>
      </c>
    </row>
    <row r="49" spans="1:57" s="18" customFormat="1" ht="18" customHeight="1" x14ac:dyDescent="0.3">
      <c r="A49" s="16" t="s">
        <v>316</v>
      </c>
      <c r="B49" s="17"/>
      <c r="C49" s="17"/>
      <c r="D49" s="17"/>
      <c r="E49" s="17"/>
      <c r="F49" s="16"/>
      <c r="G49" s="16"/>
      <c r="H49" s="16"/>
      <c r="I49" s="16"/>
      <c r="J49" s="16"/>
      <c r="K49" s="14">
        <f>AVERAGE(K3:K48)</f>
        <v>19.800434782608697</v>
      </c>
      <c r="L49" s="14">
        <f t="shared" ref="L49:BE49" si="19">AVERAGE(L3:L48)</f>
        <v>73.334943639291467</v>
      </c>
      <c r="M49" s="14">
        <f t="shared" si="19"/>
        <v>0.89673913043478259</v>
      </c>
      <c r="N49" s="14">
        <f t="shared" si="19"/>
        <v>0.91847826086956519</v>
      </c>
      <c r="O49" s="14">
        <f t="shared" si="19"/>
        <v>90.760869565217391</v>
      </c>
      <c r="P49" s="14">
        <f t="shared" si="19"/>
        <v>0.61391304347826126</v>
      </c>
      <c r="Q49" s="14">
        <f t="shared" si="19"/>
        <v>0.4</v>
      </c>
      <c r="R49" s="14">
        <f t="shared" si="19"/>
        <v>50.989130434782609</v>
      </c>
      <c r="S49" s="14">
        <f t="shared" si="19"/>
        <v>0.7</v>
      </c>
      <c r="T49" s="14">
        <f t="shared" si="19"/>
        <v>0.91304347826086951</v>
      </c>
      <c r="U49" s="14">
        <f t="shared" si="19"/>
        <v>80.652173913043484</v>
      </c>
      <c r="V49" s="14">
        <f t="shared" si="19"/>
        <v>0.75</v>
      </c>
      <c r="W49" s="14">
        <f t="shared" si="19"/>
        <v>0.9906521739130435</v>
      </c>
      <c r="X49" s="14">
        <f t="shared" si="19"/>
        <v>87.032608695652172</v>
      </c>
      <c r="Y49" s="14">
        <f t="shared" si="19"/>
        <v>0.77608695652173909</v>
      </c>
      <c r="Z49" s="14">
        <f t="shared" si="19"/>
        <v>0.54347826086956519</v>
      </c>
      <c r="AA49" s="14">
        <f t="shared" si="19"/>
        <v>65.978260869565219</v>
      </c>
      <c r="AB49" s="14">
        <f t="shared" si="19"/>
        <v>75.081159420289822</v>
      </c>
      <c r="AC49" s="14">
        <f t="shared" si="19"/>
        <v>0.74478260869565216</v>
      </c>
      <c r="AD49" s="14">
        <f t="shared" si="19"/>
        <v>0.87717391304347847</v>
      </c>
      <c r="AE49" s="14">
        <f t="shared" si="19"/>
        <v>81.097826086956516</v>
      </c>
      <c r="AF49" s="14">
        <f t="shared" si="19"/>
        <v>0.93913043478260905</v>
      </c>
      <c r="AG49" s="14">
        <f t="shared" si="19"/>
        <v>0.95652173913043481</v>
      </c>
      <c r="AH49" s="14">
        <f t="shared" si="19"/>
        <v>94.782608695652172</v>
      </c>
      <c r="AI49" s="14">
        <f t="shared" si="19"/>
        <v>0.57608695652173914</v>
      </c>
      <c r="AJ49" s="14">
        <f t="shared" si="19"/>
        <v>0.86282608695652196</v>
      </c>
      <c r="AK49" s="14">
        <f t="shared" si="19"/>
        <v>71.945652173913047</v>
      </c>
      <c r="AL49" s="14">
        <f t="shared" si="19"/>
        <v>0.67391304347826086</v>
      </c>
      <c r="AM49" s="14">
        <f t="shared" si="19"/>
        <v>0.76086956521739135</v>
      </c>
      <c r="AN49" s="14">
        <f t="shared" si="19"/>
        <v>71.739130434782609</v>
      </c>
      <c r="AO49" s="14">
        <f t="shared" si="19"/>
        <v>0.78260869565217395</v>
      </c>
      <c r="AP49" s="14">
        <f t="shared" si="19"/>
        <v>78.260869565217391</v>
      </c>
      <c r="AQ49" s="14">
        <f t="shared" si="19"/>
        <v>79.710144927536234</v>
      </c>
      <c r="AR49" s="14">
        <f t="shared" si="19"/>
        <v>0.82608695652173914</v>
      </c>
      <c r="AS49" s="14">
        <f t="shared" si="19"/>
        <v>0.39130434782608697</v>
      </c>
      <c r="AT49" s="14">
        <f t="shared" si="19"/>
        <v>60.869565217391305</v>
      </c>
      <c r="AU49" s="14">
        <f t="shared" si="19"/>
        <v>0.69934782608695656</v>
      </c>
      <c r="AV49" s="14">
        <f t="shared" si="19"/>
        <v>69.934782608695656</v>
      </c>
      <c r="AW49" s="14">
        <f t="shared" si="19"/>
        <v>0.875</v>
      </c>
      <c r="AX49" s="14">
        <f t="shared" si="19"/>
        <v>0.39130434782608697</v>
      </c>
      <c r="AY49" s="14">
        <f t="shared" si="19"/>
        <v>63.315217391304351</v>
      </c>
      <c r="AZ49" s="14">
        <f t="shared" si="19"/>
        <v>0.95652173913043481</v>
      </c>
      <c r="BA49" s="14">
        <f t="shared" si="19"/>
        <v>0.46391304347826062</v>
      </c>
      <c r="BB49" s="14">
        <f t="shared" si="19"/>
        <v>71.021739130434781</v>
      </c>
      <c r="BC49" s="14">
        <f t="shared" si="19"/>
        <v>0.53739130434782612</v>
      </c>
      <c r="BD49" s="14">
        <f t="shared" si="19"/>
        <v>53.739130434782609</v>
      </c>
      <c r="BE49" s="14">
        <f t="shared" si="19"/>
        <v>64.260869565217391</v>
      </c>
    </row>
  </sheetData>
  <mergeCells count="30">
    <mergeCell ref="AW2:AX2"/>
    <mergeCell ref="AZ2:BA2"/>
    <mergeCell ref="Y2:Z2"/>
    <mergeCell ref="AC2:AD2"/>
    <mergeCell ref="AF2:AG2"/>
    <mergeCell ref="AI2:AJ2"/>
    <mergeCell ref="AL2:AM2"/>
    <mergeCell ref="AR2:AS2"/>
    <mergeCell ref="M1:AA1"/>
    <mergeCell ref="AB1:AB2"/>
    <mergeCell ref="AC1:AP1"/>
    <mergeCell ref="AQ1:AQ2"/>
    <mergeCell ref="AR1:BD1"/>
    <mergeCell ref="BE1:BE2"/>
    <mergeCell ref="M2:N2"/>
    <mergeCell ref="P2:Q2"/>
    <mergeCell ref="S2:T2"/>
    <mergeCell ref="V2:W2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Рук.ДОО</vt:lpstr>
      <vt:lpstr>Муз.рук</vt:lpstr>
      <vt:lpstr>Воспит.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2023-09-08T08:04:40Z</dcterms:created>
  <dcterms:modified xsi:type="dcterms:W3CDTF">2023-09-08T08:06:40Z</dcterms:modified>
</cp:coreProperties>
</file>